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ostolis\Desktop\Dynamic facades\Results\Abu Dhabi\"/>
    </mc:Choice>
  </mc:AlternateContent>
  <bookViews>
    <workbookView xWindow="0" yWindow="0" windowWidth="20490" windowHeight="7755" tabRatio="706" activeTab="5"/>
  </bookViews>
  <sheets>
    <sheet name="No Shading" sheetId="6" r:id="rId1"/>
    <sheet name="Steady Horizontal" sheetId="9" r:id="rId2"/>
    <sheet name="Dynamic Horizontal" sheetId="7" r:id="rId3"/>
    <sheet name="Steady Tilt" sheetId="11" r:id="rId4"/>
    <sheet name="Dynamic Tilt" sheetId="10" r:id="rId5"/>
    <sheet name="Comparison" sheetId="5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5" l="1"/>
  <c r="B61" i="10"/>
  <c r="D5" i="5"/>
  <c r="D4" i="5"/>
  <c r="D3" i="5"/>
  <c r="D2" i="5"/>
  <c r="C6" i="5"/>
  <c r="C5" i="5"/>
  <c r="C4" i="5"/>
  <c r="C3" i="5"/>
  <c r="C2" i="5"/>
  <c r="B6" i="5"/>
  <c r="B5" i="5"/>
  <c r="B4" i="5"/>
  <c r="B3" i="5"/>
  <c r="E3" i="5" s="1"/>
  <c r="B2" i="5"/>
  <c r="D54" i="10"/>
  <c r="E54" i="10"/>
  <c r="F54" i="10"/>
  <c r="G54" i="10"/>
  <c r="H54" i="10"/>
  <c r="I54" i="10"/>
  <c r="K54" i="10"/>
  <c r="D54" i="11"/>
  <c r="E54" i="11"/>
  <c r="F54" i="11"/>
  <c r="G54" i="11"/>
  <c r="H54" i="11"/>
  <c r="I54" i="11"/>
  <c r="K54" i="11"/>
  <c r="D54" i="7"/>
  <c r="E54" i="7"/>
  <c r="F54" i="7"/>
  <c r="G54" i="7"/>
  <c r="H54" i="7"/>
  <c r="I54" i="7"/>
  <c r="K54" i="7"/>
  <c r="D54" i="9"/>
  <c r="E54" i="9"/>
  <c r="F54" i="9"/>
  <c r="G54" i="9"/>
  <c r="H54" i="9"/>
  <c r="I54" i="9"/>
  <c r="K54" i="9"/>
  <c r="C54" i="6"/>
  <c r="D54" i="6"/>
  <c r="E54" i="6"/>
  <c r="F54" i="6"/>
  <c r="G54" i="6"/>
  <c r="H54" i="6"/>
  <c r="J54" i="6"/>
  <c r="E5" i="5" l="1"/>
  <c r="E4" i="5"/>
  <c r="E6" i="5"/>
  <c r="J54" i="9"/>
  <c r="J54" i="11"/>
  <c r="J54" i="10"/>
  <c r="I54" i="6"/>
  <c r="J54" i="7"/>
  <c r="B67" i="11" l="1"/>
  <c r="B66" i="11"/>
  <c r="B65" i="11"/>
  <c r="B63" i="11"/>
  <c r="B62" i="11"/>
  <c r="B61" i="11"/>
  <c r="B59" i="11"/>
  <c r="B58" i="11"/>
  <c r="B57" i="11"/>
  <c r="B67" i="10" l="1"/>
  <c r="B66" i="10"/>
  <c r="B65" i="10"/>
  <c r="B63" i="10"/>
  <c r="B62" i="10"/>
  <c r="B59" i="10"/>
  <c r="B58" i="10"/>
  <c r="B57" i="10"/>
  <c r="B67" i="6" l="1"/>
  <c r="B66" i="6"/>
  <c r="B65" i="6"/>
  <c r="B63" i="6"/>
  <c r="B62" i="6"/>
  <c r="B61" i="6"/>
  <c r="B59" i="6"/>
  <c r="B58" i="6"/>
  <c r="B57" i="6"/>
  <c r="B67" i="9"/>
  <c r="B66" i="9"/>
  <c r="B65" i="9"/>
  <c r="B63" i="9"/>
  <c r="B62" i="9"/>
  <c r="B61" i="9"/>
  <c r="B59" i="9"/>
  <c r="B58" i="9"/>
  <c r="B57" i="9"/>
  <c r="B67" i="7"/>
  <c r="B66" i="7"/>
  <c r="B65" i="7"/>
  <c r="B63" i="7"/>
  <c r="B62" i="7"/>
  <c r="B61" i="7"/>
  <c r="B59" i="7"/>
  <c r="B58" i="7"/>
  <c r="B57" i="7" l="1"/>
</calcChain>
</file>

<file path=xl/comments1.xml><?xml version="1.0" encoding="utf-8"?>
<comments xmlns="http://schemas.openxmlformats.org/spreadsheetml/2006/main">
  <authors>
    <author>Apostolis Kelepouris</author>
  </authors>
  <commentList>
    <comment ref="J1" authorId="0" shapeId="0">
      <text>
        <r>
          <rPr>
            <b/>
            <sz val="9"/>
            <color indexed="81"/>
            <rFont val="Tahoma"/>
            <charset val="1"/>
          </rPr>
          <t>Percentage of people dissatisfied (average)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Apostolis Kelepouris</author>
  </authors>
  <commentList>
    <comment ref="K1" authorId="0" shapeId="0">
      <text>
        <r>
          <rPr>
            <b/>
            <sz val="9"/>
            <color indexed="81"/>
            <rFont val="Tahoma"/>
            <charset val="1"/>
          </rPr>
          <t>Percentage of people dissatisfied (average)</t>
        </r>
      </text>
    </comment>
  </commentList>
</comments>
</file>

<file path=xl/comments3.xml><?xml version="1.0" encoding="utf-8"?>
<comments xmlns="http://schemas.openxmlformats.org/spreadsheetml/2006/main">
  <authors>
    <author>Apostolis Kelepouris</author>
  </authors>
  <commentList>
    <comment ref="K1" authorId="0" shapeId="0">
      <text>
        <r>
          <rPr>
            <b/>
            <sz val="9"/>
            <color indexed="81"/>
            <rFont val="Tahoma"/>
            <charset val="1"/>
          </rPr>
          <t>Percentage of people dissatisfied (average)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Apostolis Kelepouris</author>
  </authors>
  <commentList>
    <comment ref="K1" authorId="0" shapeId="0">
      <text>
        <r>
          <rPr>
            <b/>
            <sz val="9"/>
            <color indexed="81"/>
            <rFont val="Tahoma"/>
            <charset val="1"/>
          </rPr>
          <t>Percentage of people dissatisfied (average)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Apostolis Kelepouris</author>
  </authors>
  <commentList>
    <comment ref="K1" authorId="0" shapeId="0">
      <text>
        <r>
          <rPr>
            <b/>
            <sz val="9"/>
            <color indexed="81"/>
            <rFont val="Tahoma"/>
            <charset val="1"/>
          </rPr>
          <t>Percentage of people dissatisfied (average)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<sst xmlns="http://schemas.openxmlformats.org/spreadsheetml/2006/main" count="542" uniqueCount="103">
  <si>
    <t>T max</t>
  </si>
  <si>
    <t>T min</t>
  </si>
  <si>
    <t>T av</t>
  </si>
  <si>
    <t>PPD av (%)</t>
  </si>
  <si>
    <t>Heating demand (kWh)</t>
  </si>
  <si>
    <t>Heating time (h)</t>
  </si>
  <si>
    <t>Cooling demand (kWh)</t>
  </si>
  <si>
    <t>Cooling time (h)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</si>
  <si>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</si>
  <si>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</si>
  <si>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</si>
  <si>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</si>
  <si>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</si>
  <si>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</si>
  <si>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</si>
  <si>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</si>
  <si>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</si>
  <si>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</si>
  <si>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</si>
  <si>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</si>
  <si>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hours in a year</t>
  </si>
  <si>
    <t>PPD av (%) in a year</t>
  </si>
  <si>
    <t>Energy delivered in a year (kWh)</t>
  </si>
  <si>
    <t>Energy delivered in summer (kWh)</t>
  </si>
  <si>
    <t>Total hours in summer (h)</t>
  </si>
  <si>
    <t>PPD av (%) in summer</t>
  </si>
  <si>
    <t>Energy delivered in winter (kWh)</t>
  </si>
  <si>
    <t>Total hours in winter (h)</t>
  </si>
  <si>
    <t>PPD av (%) in winter</t>
  </si>
  <si>
    <t>Overhang depth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</si>
  <si>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</si>
  <si>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</si>
  <si>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</si>
  <si>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</si>
  <si>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</si>
  <si>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</si>
  <si>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</si>
  <si>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</si>
  <si>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</si>
  <si>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</si>
  <si>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</si>
  <si>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</si>
  <si>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</si>
  <si>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</si>
  <si>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</si>
  <si>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</si>
  <si>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</si>
  <si>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</si>
  <si>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</si>
  <si>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</si>
  <si>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</si>
  <si>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</si>
  <si>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</si>
  <si>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</si>
  <si>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</si>
  <si>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</si>
  <si>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</si>
  <si>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</si>
  <si>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</si>
  <si>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</si>
  <si>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</si>
  <si>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</si>
  <si>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</si>
  <si>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</si>
  <si>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</si>
  <si>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</si>
  <si>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</si>
  <si>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</si>
  <si>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</si>
  <si>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</si>
  <si>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</si>
  <si>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</si>
  <si>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</si>
  <si>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</si>
  <si>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</si>
  <si>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</si>
  <si>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</si>
  <si>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</si>
  <si>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</si>
  <si>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</si>
  <si>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</si>
  <si>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</si>
  <si>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1m</t>
  </si>
  <si>
    <t>0.9m</t>
  </si>
  <si>
    <t>0.8m</t>
  </si>
  <si>
    <t>0.7m</t>
  </si>
  <si>
    <t>0.6m</t>
  </si>
  <si>
    <t>0.5m</t>
  </si>
  <si>
    <t>0.4m</t>
  </si>
  <si>
    <t>0.3m</t>
  </si>
  <si>
    <t>0.2m</t>
  </si>
  <si>
    <t>0.1m</t>
  </si>
  <si>
    <t>Steady horizontal</t>
  </si>
  <si>
    <t>Dynamic horizontal</t>
  </si>
  <si>
    <t>Steady tilt</t>
  </si>
  <si>
    <t>Dynamic tilt</t>
  </si>
  <si>
    <t>Month</t>
  </si>
  <si>
    <t>Week</t>
  </si>
  <si>
    <t>Average values</t>
  </si>
  <si>
    <t>Summary</t>
  </si>
  <si>
    <t>Tilt</t>
  </si>
  <si>
    <t>No shading</t>
  </si>
  <si>
    <t>Energy reduction compared to base case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</si>
</sst>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800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0" fontId="3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/>
    <xf numFmtId="16" fontId="2" fillId="2" borderId="1" xfId="0" applyNumberFormat="1" applyFont="1" applyFill="1" applyBorder="1" applyAlignment="1">
      <alignment horizontal="center"/>
    </xf>
    <xf numFmtId="2" fontId="0" fillId="2" borderId="0" xfId="0" applyNumberFormat="1" applyFill="1"/>
    <xf numFmtId="164" fontId="0" fillId="2" borderId="1" xfId="0" applyNumberFormat="1" applyFill="1" applyBorder="1" applyAlignment="1">
      <alignment horizont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164" fontId="0" fillId="2" borderId="0" xfId="0" applyNumberFormat="1" applyFill="1"/>
    <xf numFmtId="0" fontId="0" fillId="2" borderId="0" xfId="0" applyFont="1" applyFill="1"/>
    <xf numFmtId="164" fontId="1" fillId="2" borderId="1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80000"/>
      <color rgb="FF9030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Comparison!$B$1</c:f>
              <c:strCache>
                <c:ptCount val="1"/>
                <c:pt idx="0">
                  <c:v>Energy delivered in a year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Comparison!$A$2:$A$6</c:f>
              <c:strCache>
                <c:ptCount val="5"/>
                <c:pt idx="0">
                  <c:v>No shading</c:v>
                </c:pt>
                <c:pt idx="1">
                  <c:v>Steady horizontal</c:v>
                </c:pt>
                <c:pt idx="2">
                  <c:v>Dynamic horizontal</c:v>
                </c:pt>
                <c:pt idx="3">
                  <c:v>Steady tilt</c:v>
                </c:pt>
                <c:pt idx="4">
                  <c:v>Dynamic tilt</c:v>
                </c:pt>
              </c:strCache>
            </c:strRef>
          </c:cat>
          <c:val>
            <c:numRef>
              <c:f>Comparison!$B$2:$B$6</c:f>
              <c:numCache>
                <c:formatCode>General</c:formatCode>
                <c:ptCount val="5"/>
                <c:pt idx="0">
                  <c:v>7338.67</c:v>
                </c:pt>
                <c:pt idx="1">
                  <c:v>6788.02</c:v>
                </c:pt>
                <c:pt idx="2" formatCode="0.00">
                  <c:v>6861.81</c:v>
                </c:pt>
                <c:pt idx="3">
                  <c:v>6686.2099999999991</c:v>
                </c:pt>
                <c:pt idx="4">
                  <c:v>6759.2199999999993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403232"/>
        <c:axId val="230412480"/>
      </c:barChart>
      <c:catAx>
        <c:axId val="230403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Model</a:t>
                </a:r>
                <a:r>
                  <a:rPr lang="en-GB" b="1" baseline="0"/>
                  <a:t> type</a:t>
                </a:r>
                <a:endParaRPr lang="en-GB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412480"/>
        <c:crosses val="autoZero"/>
        <c:auto val="1"/>
        <c:lblAlgn val="ctr"/>
        <c:lblOffset val="100"/>
        <c:noMultiLvlLbl val="0"/>
      </c:catAx>
      <c:valAx>
        <c:axId val="23041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kWh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403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Reduction</a:t>
            </a:r>
            <a:r>
              <a:rPr lang="en-GB" baseline="0"/>
              <a:t> in annual energy consumption (%)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Comparison!$A$3:$A$6</c:f>
              <c:strCache>
                <c:ptCount val="4"/>
                <c:pt idx="0">
                  <c:v>Steady horizontal</c:v>
                </c:pt>
                <c:pt idx="1">
                  <c:v>Dynamic horizontal</c:v>
                </c:pt>
                <c:pt idx="2">
                  <c:v>Steady tilt</c:v>
                </c:pt>
                <c:pt idx="3">
                  <c:v>Dynamic tilt</c:v>
                </c:pt>
              </c:strCache>
            </c:strRef>
          </c:cat>
          <c:val>
            <c:numRef>
              <c:f>Comparison!$E$3:$E$6</c:f>
              <c:numCache>
                <c:formatCode>0.0</c:formatCode>
                <c:ptCount val="4"/>
                <c:pt idx="0">
                  <c:v>7.5034032052129289</c:v>
                </c:pt>
                <c:pt idx="1">
                  <c:v>6.497907659017228</c:v>
                </c:pt>
                <c:pt idx="2">
                  <c:v>8.8907118047275713</c:v>
                </c:pt>
                <c:pt idx="3">
                  <c:v>7.8958448874251159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406496"/>
        <c:axId val="230398336"/>
      </c:barChart>
      <c:catAx>
        <c:axId val="230406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Model</a:t>
                </a:r>
                <a:r>
                  <a:rPr lang="en-GB" b="1" baseline="0"/>
                  <a:t> Type</a:t>
                </a:r>
                <a:endParaRPr lang="en-GB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398336"/>
        <c:crosses val="autoZero"/>
        <c:auto val="1"/>
        <c:lblAlgn val="ctr"/>
        <c:lblOffset val="100"/>
        <c:noMultiLvlLbl val="0"/>
      </c:catAx>
      <c:valAx>
        <c:axId val="23039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Percentage 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40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Energy</a:t>
            </a:r>
            <a:r>
              <a:rPr lang="en-GB" baseline="0"/>
              <a:t> delivered in winter (kWh)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Comparison!$A$2:$A$6</c:f>
              <c:strCache>
                <c:ptCount val="5"/>
                <c:pt idx="0">
                  <c:v>No shading</c:v>
                </c:pt>
                <c:pt idx="1">
                  <c:v>Steady horizontal</c:v>
                </c:pt>
                <c:pt idx="2">
                  <c:v>Dynamic horizontal</c:v>
                </c:pt>
                <c:pt idx="3">
                  <c:v>Steady tilt</c:v>
                </c:pt>
                <c:pt idx="4">
                  <c:v>Dynamic tilt</c:v>
                </c:pt>
              </c:strCache>
            </c:strRef>
          </c:cat>
          <c:val>
            <c:numRef>
              <c:f>Comparison!$C$2:$C$6</c:f>
              <c:numCache>
                <c:formatCode>General</c:formatCode>
                <c:ptCount val="5"/>
                <c:pt idx="0">
                  <c:v>427.57000000000005</c:v>
                </c:pt>
                <c:pt idx="1">
                  <c:v>297.51</c:v>
                </c:pt>
                <c:pt idx="2" formatCode="0.00">
                  <c:v>297.51</c:v>
                </c:pt>
                <c:pt idx="3">
                  <c:v>265.62</c:v>
                </c:pt>
                <c:pt idx="4">
                  <c:v>282.72000000000003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400512"/>
        <c:axId val="230403776"/>
      </c:barChart>
      <c:catAx>
        <c:axId val="23040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Model</a:t>
                </a:r>
                <a:r>
                  <a:rPr lang="en-GB" baseline="0"/>
                  <a:t> Type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403776"/>
        <c:crosses val="autoZero"/>
        <c:auto val="1"/>
        <c:lblAlgn val="ctr"/>
        <c:lblOffset val="100"/>
        <c:noMultiLvlLbl val="0"/>
      </c:catAx>
      <c:valAx>
        <c:axId val="23040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kWh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400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Energy</a:t>
            </a:r>
            <a:r>
              <a:rPr lang="en-GB" baseline="0"/>
              <a:t> delivered in summer (kWh)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Comparison!$A$2:$A$6</c:f>
              <c:strCache>
                <c:ptCount val="5"/>
                <c:pt idx="0">
                  <c:v>No shading</c:v>
                </c:pt>
                <c:pt idx="1">
                  <c:v>Steady horizontal</c:v>
                </c:pt>
                <c:pt idx="2">
                  <c:v>Dynamic horizontal</c:v>
                </c:pt>
                <c:pt idx="3">
                  <c:v>Steady tilt</c:v>
                </c:pt>
                <c:pt idx="4">
                  <c:v>Dynamic tilt</c:v>
                </c:pt>
              </c:strCache>
            </c:strRef>
          </c:cat>
          <c:val>
            <c:numRef>
              <c:f>Comparison!$D$2:$D$6</c:f>
              <c:numCache>
                <c:formatCode>General</c:formatCode>
                <c:ptCount val="5"/>
                <c:pt idx="0">
                  <c:v>3204.08</c:v>
                </c:pt>
                <c:pt idx="1">
                  <c:v>3120.43</c:v>
                </c:pt>
                <c:pt idx="2" formatCode="0.00">
                  <c:v>3158.25</c:v>
                </c:pt>
                <c:pt idx="3">
                  <c:v>3108.5399999999995</c:v>
                </c:pt>
                <c:pt idx="4">
                  <c:v>3120.43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409216"/>
        <c:axId val="356783744"/>
      </c:barChart>
      <c:catAx>
        <c:axId val="230409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Model</a:t>
                </a:r>
                <a:r>
                  <a:rPr lang="en-GB" baseline="0"/>
                  <a:t> Type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783744"/>
        <c:crosses val="autoZero"/>
        <c:auto val="1"/>
        <c:lblAlgn val="ctr"/>
        <c:lblOffset val="100"/>
        <c:noMultiLvlLbl val="0"/>
      </c:catAx>
      <c:valAx>
        <c:axId val="35678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kWh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409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</xdr:row>
      <xdr:rowOff>4762</xdr:rowOff>
    </xdr:from>
    <xdr:to>
      <xdr:col>2</xdr:col>
      <xdr:colOff>1657350</xdr:colOff>
      <xdr:row>21</xdr:row>
      <xdr:rowOff>80962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7</xdr:row>
      <xdr:rowOff>4762</xdr:rowOff>
    </xdr:from>
    <xdr:to>
      <xdr:col>5</xdr:col>
      <xdr:colOff>1143000</xdr:colOff>
      <xdr:row>21</xdr:row>
      <xdr:rowOff>80962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22</xdr:row>
      <xdr:rowOff>14287</xdr:rowOff>
    </xdr:from>
    <xdr:to>
      <xdr:col>2</xdr:col>
      <xdr:colOff>1647825</xdr:colOff>
      <xdr:row>36</xdr:row>
      <xdr:rowOff>90487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22</xdr:row>
      <xdr:rowOff>14287</xdr:rowOff>
    </xdr:from>
    <xdr:to>
      <xdr:col>5</xdr:col>
      <xdr:colOff>1143000</xdr:colOff>
      <xdr:row>36</xdr:row>
      <xdr:rowOff>90487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7"/>
  <sheetViews>
    <sheetView workbookViewId="0">
      <pane ySplit="1" topLeftCell="A2" activePane="bottomLeft" state="frozen"/>
      <selection pane="bottomLeft" activeCell="H2" sqref="H2"/>
    </sheetView>
  </sheetViews>
  <sheetFormatPr defaultColWidth="9.140625" defaultRowHeight="15" x14ac:dyDescent="0.25"/>
  <cols>
    <col min="1" max="1" width="32.5703125" style="3" bestFit="1" customWidth="1"/>
    <col min="2" max="10" width="14.7109375" style="3" customWidth="1"/>
    <col min="11" max="16384" width="9.140625" style="3"/>
  </cols>
  <sheetData>
    <row r="1" spans="1:10" ht="30" x14ac:dyDescent="0.25">
      <c r="A1" s="9" t="s">
        <v>96</v>
      </c>
      <c r="B1" s="10" t="s">
        <v>97</v>
      </c>
      <c r="C1" s="10" t="s">
        <v>4</v>
      </c>
      <c r="D1" s="10" t="s">
        <v>5</v>
      </c>
      <c r="E1" s="10" t="s">
        <v>6</v>
      </c>
      <c r="F1" s="10" t="s">
        <v>7</v>
      </c>
      <c r="G1" s="10" t="s">
        <v>0</v>
      </c>
      <c r="H1" s="10" t="s">
        <v>1</v>
      </c>
      <c r="I1" s="10" t="s">
        <v>2</v>
      </c>
      <c r="J1" s="10" t="s">
        <v>3</v>
      </c>
    </row>
    <row r="2" spans="1:10" ht="15" customHeight="1" x14ac:dyDescent="0.25">
      <c r="A2" s="7" t="s">
        <v>8</v>
      </c>
      <c r="B2" s="1" t="s">
        <v>30</v>
      </c>
      <c r="C2" s="2">
        <v>0</v>
      </c>
      <c r="D2" s="2">
        <v>0</v>
      </c>
      <c r="E2" s="2">
        <v>-18.899999999999999</v>
      </c>
      <c r="F2" s="2">
        <v>43</v>
      </c>
      <c r="G2" s="2">
        <v>24</v>
      </c>
      <c r="H2" s="2">
        <v>17.591000000000001</v>
      </c>
      <c r="I2" s="2">
        <v>21.462</v>
      </c>
      <c r="J2" s="2">
        <v>11.169</v>
      </c>
    </row>
    <row r="3" spans="1:10" x14ac:dyDescent="0.25">
      <c r="A3" s="7"/>
      <c r="B3" s="1" t="s">
        <v>31</v>
      </c>
      <c r="C3" s="2">
        <v>0.16</v>
      </c>
      <c r="D3" s="2">
        <v>4</v>
      </c>
      <c r="E3" s="2">
        <v>-19.16</v>
      </c>
      <c r="F3" s="2">
        <v>44</v>
      </c>
      <c r="G3" s="2">
        <v>24</v>
      </c>
      <c r="H3" s="2">
        <v>16.661000000000001</v>
      </c>
      <c r="I3" s="2">
        <v>20.878</v>
      </c>
      <c r="J3" s="2">
        <v>10.965999999999999</v>
      </c>
    </row>
    <row r="4" spans="1:10" x14ac:dyDescent="0.25">
      <c r="A4" s="7"/>
      <c r="B4" s="1" t="s">
        <v>32</v>
      </c>
      <c r="C4" s="2">
        <v>0</v>
      </c>
      <c r="D4" s="2">
        <v>0</v>
      </c>
      <c r="E4" s="2">
        <v>-27.6</v>
      </c>
      <c r="F4" s="2">
        <v>48</v>
      </c>
      <c r="G4" s="2">
        <v>24.077000000000002</v>
      </c>
      <c r="H4" s="2">
        <v>17.707999999999998</v>
      </c>
      <c r="I4" s="2">
        <v>21.696000000000002</v>
      </c>
      <c r="J4" s="2">
        <v>10.545</v>
      </c>
    </row>
    <row r="5" spans="1:10" x14ac:dyDescent="0.25">
      <c r="A5" s="7"/>
      <c r="B5" s="1" t="s">
        <v>33</v>
      </c>
      <c r="C5" s="2">
        <v>0.61</v>
      </c>
      <c r="D5" s="2">
        <v>8</v>
      </c>
      <c r="E5" s="2">
        <v>-3.67</v>
      </c>
      <c r="F5" s="2">
        <v>19</v>
      </c>
      <c r="G5" s="2">
        <v>24</v>
      </c>
      <c r="H5" s="2">
        <v>16.550999999999998</v>
      </c>
      <c r="I5" s="2">
        <v>20.192</v>
      </c>
      <c r="J5" s="2">
        <v>8.1732999999999993</v>
      </c>
    </row>
    <row r="6" spans="1:10" ht="15" customHeight="1" x14ac:dyDescent="0.25">
      <c r="A6" s="7" t="s">
        <v>9</v>
      </c>
      <c r="B6" s="1" t="s">
        <v>34</v>
      </c>
      <c r="C6" s="2">
        <v>0.71</v>
      </c>
      <c r="D6" s="2">
        <v>4</v>
      </c>
      <c r="E6" s="2">
        <v>-21.48</v>
      </c>
      <c r="F6" s="2">
        <v>38</v>
      </c>
      <c r="G6" s="2">
        <v>24.024999999999999</v>
      </c>
      <c r="H6" s="2">
        <v>15.295999999999999</v>
      </c>
      <c r="I6" s="2">
        <v>20.914999999999999</v>
      </c>
      <c r="J6" s="2">
        <v>9.9952000000000005</v>
      </c>
    </row>
    <row r="7" spans="1:10" x14ac:dyDescent="0.25">
      <c r="A7" s="7"/>
      <c r="B7" s="1" t="s">
        <v>35</v>
      </c>
      <c r="C7" s="2">
        <v>0</v>
      </c>
      <c r="D7" s="2">
        <v>0</v>
      </c>
      <c r="E7" s="2">
        <v>-35.21</v>
      </c>
      <c r="F7" s="2">
        <v>56</v>
      </c>
      <c r="G7" s="2">
        <v>26.733000000000001</v>
      </c>
      <c r="H7" s="2">
        <v>17.532</v>
      </c>
      <c r="I7" s="2">
        <v>22.091000000000001</v>
      </c>
      <c r="J7" s="2">
        <v>12.154999999999999</v>
      </c>
    </row>
    <row r="8" spans="1:10" x14ac:dyDescent="0.25">
      <c r="A8" s="7"/>
      <c r="B8" s="1" t="s">
        <v>36</v>
      </c>
      <c r="C8" s="2">
        <v>0.21</v>
      </c>
      <c r="D8" s="2">
        <v>2</v>
      </c>
      <c r="E8" s="2">
        <v>-27.91</v>
      </c>
      <c r="F8" s="2">
        <v>51</v>
      </c>
      <c r="G8" s="2">
        <v>24</v>
      </c>
      <c r="H8" s="2">
        <v>16.966000000000001</v>
      </c>
      <c r="I8" s="2">
        <v>21.411000000000001</v>
      </c>
      <c r="J8" s="2">
        <v>11.484999999999999</v>
      </c>
    </row>
    <row r="9" spans="1:10" x14ac:dyDescent="0.25">
      <c r="A9" s="7"/>
      <c r="B9" s="1" t="s">
        <v>37</v>
      </c>
      <c r="C9" s="2">
        <v>0</v>
      </c>
      <c r="D9" s="2">
        <v>0</v>
      </c>
      <c r="E9" s="2">
        <v>-46.73</v>
      </c>
      <c r="F9" s="2">
        <v>57</v>
      </c>
      <c r="G9" s="2">
        <v>24.613</v>
      </c>
      <c r="H9" s="2">
        <v>18.263000000000002</v>
      </c>
      <c r="I9" s="2">
        <v>22.425000000000001</v>
      </c>
      <c r="J9" s="2">
        <v>13.236000000000001</v>
      </c>
    </row>
    <row r="10" spans="1:10" ht="15" customHeight="1" x14ac:dyDescent="0.25">
      <c r="A10" s="7" t="s">
        <v>10</v>
      </c>
      <c r="B10" s="1" t="s">
        <v>38</v>
      </c>
      <c r="C10" s="2">
        <v>0</v>
      </c>
      <c r="D10" s="2">
        <v>0</v>
      </c>
      <c r="E10" s="2">
        <v>-42.68</v>
      </c>
      <c r="F10" s="2">
        <v>57</v>
      </c>
      <c r="G10" s="2">
        <v>25.14</v>
      </c>
      <c r="H10" s="2">
        <v>16.387</v>
      </c>
      <c r="I10" s="2">
        <v>22.294</v>
      </c>
      <c r="J10" s="2">
        <v>12.632999999999999</v>
      </c>
    </row>
    <row r="11" spans="1:10" x14ac:dyDescent="0.25">
      <c r="A11" s="7"/>
      <c r="B11" s="1" t="s">
        <v>39</v>
      </c>
      <c r="C11" s="2">
        <v>0</v>
      </c>
      <c r="D11" s="2">
        <v>0</v>
      </c>
      <c r="E11" s="2">
        <v>-24.12</v>
      </c>
      <c r="F11" s="2">
        <v>44</v>
      </c>
      <c r="G11" s="2">
        <v>24.344999999999999</v>
      </c>
      <c r="H11" s="2">
        <v>17.152000000000001</v>
      </c>
      <c r="I11" s="2">
        <v>21.702000000000002</v>
      </c>
      <c r="J11" s="2">
        <v>11.496</v>
      </c>
    </row>
    <row r="12" spans="1:10" x14ac:dyDescent="0.25">
      <c r="A12" s="7"/>
      <c r="B12" s="1" t="s">
        <v>40</v>
      </c>
      <c r="C12" s="2">
        <v>0</v>
      </c>
      <c r="D12" s="2">
        <v>0</v>
      </c>
      <c r="E12" s="2">
        <v>-49.42</v>
      </c>
      <c r="F12" s="2">
        <v>59</v>
      </c>
      <c r="G12" s="2">
        <v>25.506</v>
      </c>
      <c r="H12" s="2">
        <v>19.100000000000001</v>
      </c>
      <c r="I12" s="2">
        <v>22.913</v>
      </c>
      <c r="J12" s="2">
        <v>15.938000000000001</v>
      </c>
    </row>
    <row r="13" spans="1:10" x14ac:dyDescent="0.25">
      <c r="A13" s="7"/>
      <c r="B13" s="1" t="s">
        <v>41</v>
      </c>
      <c r="C13" s="2">
        <v>0</v>
      </c>
      <c r="D13" s="2">
        <v>0</v>
      </c>
      <c r="E13" s="2">
        <v>-85.74</v>
      </c>
      <c r="F13" s="2">
        <v>77</v>
      </c>
      <c r="G13" s="2">
        <v>29.478999999999999</v>
      </c>
      <c r="H13" s="2">
        <v>18.013999999999999</v>
      </c>
      <c r="I13" s="2">
        <v>23.414999999999999</v>
      </c>
      <c r="J13" s="2">
        <v>16.547000000000001</v>
      </c>
    </row>
    <row r="14" spans="1:10" ht="15" customHeight="1" x14ac:dyDescent="0.25">
      <c r="A14" s="7" t="s">
        <v>11</v>
      </c>
      <c r="B14" s="1" t="s">
        <v>42</v>
      </c>
      <c r="C14" s="2">
        <v>0</v>
      </c>
      <c r="D14" s="2">
        <v>0</v>
      </c>
      <c r="E14" s="2">
        <v>-76.010000000000005</v>
      </c>
      <c r="F14" s="2">
        <v>71</v>
      </c>
      <c r="G14" s="2">
        <v>26.794</v>
      </c>
      <c r="H14" s="2">
        <v>21.870999999999999</v>
      </c>
      <c r="I14" s="2">
        <v>24.052</v>
      </c>
      <c r="J14" s="2">
        <v>21.175000000000001</v>
      </c>
    </row>
    <row r="15" spans="1:10" x14ac:dyDescent="0.25">
      <c r="A15" s="7"/>
      <c r="B15" s="1" t="s">
        <v>43</v>
      </c>
      <c r="C15" s="2">
        <v>0</v>
      </c>
      <c r="D15" s="2">
        <v>0</v>
      </c>
      <c r="E15" s="2">
        <v>-63.65</v>
      </c>
      <c r="F15" s="2">
        <v>64</v>
      </c>
      <c r="G15" s="2">
        <v>27.170999999999999</v>
      </c>
      <c r="H15" s="2">
        <v>20.783000000000001</v>
      </c>
      <c r="I15" s="2">
        <v>23.518000000000001</v>
      </c>
      <c r="J15" s="2">
        <v>15.281000000000001</v>
      </c>
    </row>
    <row r="16" spans="1:10" x14ac:dyDescent="0.25">
      <c r="A16" s="7"/>
      <c r="B16" s="1" t="s">
        <v>44</v>
      </c>
      <c r="C16" s="2">
        <v>0</v>
      </c>
      <c r="D16" s="2">
        <v>0</v>
      </c>
      <c r="E16" s="2">
        <v>-133.28</v>
      </c>
      <c r="F16" s="2">
        <v>105</v>
      </c>
      <c r="G16" s="2">
        <v>30</v>
      </c>
      <c r="H16" s="2">
        <v>20.882000000000001</v>
      </c>
      <c r="I16" s="2">
        <v>24.937999999999999</v>
      </c>
      <c r="J16" s="2">
        <v>18.539000000000001</v>
      </c>
    </row>
    <row r="17" spans="1:10" x14ac:dyDescent="0.25">
      <c r="A17" s="7"/>
      <c r="B17" s="1" t="s">
        <v>45</v>
      </c>
      <c r="C17" s="2">
        <v>0</v>
      </c>
      <c r="D17" s="2">
        <v>0</v>
      </c>
      <c r="E17" s="2">
        <v>-136.28</v>
      </c>
      <c r="F17" s="2">
        <v>97</v>
      </c>
      <c r="G17" s="2">
        <v>30</v>
      </c>
      <c r="H17" s="2">
        <v>23.068999999999999</v>
      </c>
      <c r="I17" s="2">
        <v>24.952000000000002</v>
      </c>
      <c r="J17" s="2">
        <v>19.007999999999999</v>
      </c>
    </row>
    <row r="18" spans="1:10" x14ac:dyDescent="0.25">
      <c r="A18" s="7"/>
      <c r="B18" s="1" t="s">
        <v>46</v>
      </c>
      <c r="C18" s="2">
        <v>0</v>
      </c>
      <c r="D18" s="2">
        <v>0</v>
      </c>
      <c r="E18" s="2">
        <v>-120.13</v>
      </c>
      <c r="F18" s="2">
        <v>97</v>
      </c>
      <c r="G18" s="2">
        <v>27.439</v>
      </c>
      <c r="H18" s="2">
        <v>22.844999999999999</v>
      </c>
      <c r="I18" s="2">
        <v>24.722000000000001</v>
      </c>
      <c r="J18" s="2">
        <v>21.960999999999999</v>
      </c>
    </row>
    <row r="19" spans="1:10" ht="15" customHeight="1" x14ac:dyDescent="0.25">
      <c r="A19" s="7" t="s">
        <v>12</v>
      </c>
      <c r="B19" s="1" t="s">
        <v>47</v>
      </c>
      <c r="C19" s="2">
        <v>0</v>
      </c>
      <c r="D19" s="2">
        <v>0</v>
      </c>
      <c r="E19" s="2">
        <v>-184.59</v>
      </c>
      <c r="F19" s="2">
        <v>125</v>
      </c>
      <c r="G19" s="2">
        <v>30</v>
      </c>
      <c r="H19" s="2">
        <v>20.984999999999999</v>
      </c>
      <c r="I19" s="2">
        <v>25.539000000000001</v>
      </c>
      <c r="J19" s="2">
        <v>23.936</v>
      </c>
    </row>
    <row r="20" spans="1:10" x14ac:dyDescent="0.25">
      <c r="A20" s="7"/>
      <c r="B20" s="1" t="s">
        <v>48</v>
      </c>
      <c r="C20" s="2">
        <v>0</v>
      </c>
      <c r="D20" s="2">
        <v>0</v>
      </c>
      <c r="E20" s="2">
        <v>-179.73</v>
      </c>
      <c r="F20" s="2">
        <v>126</v>
      </c>
      <c r="G20" s="2">
        <v>29.946999999999999</v>
      </c>
      <c r="H20" s="2">
        <v>24</v>
      </c>
      <c r="I20" s="2">
        <v>25.518000000000001</v>
      </c>
      <c r="J20" s="2">
        <v>23.71</v>
      </c>
    </row>
    <row r="21" spans="1:10" x14ac:dyDescent="0.25">
      <c r="A21" s="7"/>
      <c r="B21" s="1" t="s">
        <v>49</v>
      </c>
      <c r="C21" s="2">
        <v>0</v>
      </c>
      <c r="D21" s="2">
        <v>0</v>
      </c>
      <c r="E21" s="2">
        <v>-168.73</v>
      </c>
      <c r="F21" s="2">
        <v>111</v>
      </c>
      <c r="G21" s="2">
        <v>30</v>
      </c>
      <c r="H21" s="2">
        <v>22.995000000000001</v>
      </c>
      <c r="I21" s="2">
        <v>25.39</v>
      </c>
      <c r="J21" s="2">
        <v>20.882999999999999</v>
      </c>
    </row>
    <row r="22" spans="1:10" x14ac:dyDescent="0.25">
      <c r="A22" s="7"/>
      <c r="B22" s="1" t="s">
        <v>50</v>
      </c>
      <c r="C22" s="2">
        <v>0</v>
      </c>
      <c r="D22" s="2">
        <v>0</v>
      </c>
      <c r="E22" s="2">
        <v>-167.18</v>
      </c>
      <c r="F22" s="2">
        <v>122</v>
      </c>
      <c r="G22" s="2">
        <v>30</v>
      </c>
      <c r="H22" s="2">
        <v>23.231000000000002</v>
      </c>
      <c r="I22" s="2">
        <v>25.283999999999999</v>
      </c>
      <c r="J22" s="2">
        <v>21.791</v>
      </c>
    </row>
    <row r="23" spans="1:10" ht="15" customHeight="1" x14ac:dyDescent="0.25">
      <c r="A23" s="7" t="s">
        <v>13</v>
      </c>
      <c r="B23" s="1" t="s">
        <v>51</v>
      </c>
      <c r="C23" s="2">
        <v>0</v>
      </c>
      <c r="D23" s="2">
        <v>0</v>
      </c>
      <c r="E23" s="2">
        <v>-207.25</v>
      </c>
      <c r="F23" s="2">
        <v>141</v>
      </c>
      <c r="G23" s="2">
        <v>30</v>
      </c>
      <c r="H23" s="2">
        <v>24</v>
      </c>
      <c r="I23" s="2">
        <v>25.902000000000001</v>
      </c>
      <c r="J23" s="2">
        <v>28.550999999999998</v>
      </c>
    </row>
    <row r="24" spans="1:10" x14ac:dyDescent="0.25">
      <c r="A24" s="7"/>
      <c r="B24" s="1" t="s">
        <v>52</v>
      </c>
      <c r="C24" s="2">
        <v>0</v>
      </c>
      <c r="D24" s="2">
        <v>0</v>
      </c>
      <c r="E24" s="2">
        <v>-223.26</v>
      </c>
      <c r="F24" s="2">
        <v>147</v>
      </c>
      <c r="G24" s="2">
        <v>30</v>
      </c>
      <c r="H24" s="2">
        <v>24</v>
      </c>
      <c r="I24" s="2">
        <v>25.76</v>
      </c>
      <c r="J24" s="2">
        <v>30.047000000000001</v>
      </c>
    </row>
    <row r="25" spans="1:10" x14ac:dyDescent="0.25">
      <c r="A25" s="7"/>
      <c r="B25" s="1" t="s">
        <v>53</v>
      </c>
      <c r="C25" s="2">
        <v>0</v>
      </c>
      <c r="D25" s="2">
        <v>0</v>
      </c>
      <c r="E25" s="2">
        <v>-226.16</v>
      </c>
      <c r="F25" s="2">
        <v>161</v>
      </c>
      <c r="G25" s="2">
        <v>30</v>
      </c>
      <c r="H25" s="2">
        <v>24</v>
      </c>
      <c r="I25" s="2">
        <v>25.91</v>
      </c>
      <c r="J25" s="2">
        <v>28.324000000000002</v>
      </c>
    </row>
    <row r="26" spans="1:10" x14ac:dyDescent="0.25">
      <c r="A26" s="7"/>
      <c r="B26" s="1" t="s">
        <v>54</v>
      </c>
      <c r="C26" s="2">
        <v>0</v>
      </c>
      <c r="D26" s="2">
        <v>0</v>
      </c>
      <c r="E26" s="2">
        <v>-218.01</v>
      </c>
      <c r="F26" s="2">
        <v>154</v>
      </c>
      <c r="G26" s="2">
        <v>30</v>
      </c>
      <c r="H26" s="2">
        <v>24</v>
      </c>
      <c r="I26" s="2">
        <v>25.827000000000002</v>
      </c>
      <c r="J26" s="2">
        <v>31.344000000000001</v>
      </c>
    </row>
    <row r="27" spans="1:10" ht="15" customHeight="1" x14ac:dyDescent="0.25">
      <c r="A27" s="7" t="s">
        <v>14</v>
      </c>
      <c r="B27" s="1" t="s">
        <v>55</v>
      </c>
      <c r="C27" s="2">
        <v>0</v>
      </c>
      <c r="D27" s="2">
        <v>0</v>
      </c>
      <c r="E27" s="2">
        <v>-219.92</v>
      </c>
      <c r="F27" s="2">
        <v>154</v>
      </c>
      <c r="G27" s="2">
        <v>30</v>
      </c>
      <c r="H27" s="2">
        <v>24</v>
      </c>
      <c r="I27" s="2">
        <v>25.870999999999999</v>
      </c>
      <c r="J27" s="2">
        <v>30.923999999999999</v>
      </c>
    </row>
    <row r="28" spans="1:10" x14ac:dyDescent="0.25">
      <c r="A28" s="7"/>
      <c r="B28" s="1" t="s">
        <v>56</v>
      </c>
      <c r="C28" s="2">
        <v>0</v>
      </c>
      <c r="D28" s="2">
        <v>0</v>
      </c>
      <c r="E28" s="2">
        <v>-225.63</v>
      </c>
      <c r="F28" s="2">
        <v>157</v>
      </c>
      <c r="G28" s="2">
        <v>30</v>
      </c>
      <c r="H28" s="2">
        <v>24</v>
      </c>
      <c r="I28" s="2">
        <v>25.863</v>
      </c>
      <c r="J28" s="2">
        <v>33.006</v>
      </c>
    </row>
    <row r="29" spans="1:10" x14ac:dyDescent="0.25">
      <c r="A29" s="7"/>
      <c r="B29" s="1" t="s">
        <v>57</v>
      </c>
      <c r="C29" s="2">
        <v>0</v>
      </c>
      <c r="D29" s="2">
        <v>0</v>
      </c>
      <c r="E29" s="2">
        <v>-234.67</v>
      </c>
      <c r="F29" s="2">
        <v>159</v>
      </c>
      <c r="G29" s="2">
        <v>30</v>
      </c>
      <c r="H29" s="2">
        <v>24</v>
      </c>
      <c r="I29" s="2">
        <v>25.905000000000001</v>
      </c>
      <c r="J29" s="2">
        <v>30.437000000000001</v>
      </c>
    </row>
    <row r="30" spans="1:10" x14ac:dyDescent="0.25">
      <c r="A30" s="7"/>
      <c r="B30" s="1" t="s">
        <v>58</v>
      </c>
      <c r="C30" s="2">
        <v>0</v>
      </c>
      <c r="D30" s="2">
        <v>0</v>
      </c>
      <c r="E30" s="2">
        <v>-269.36</v>
      </c>
      <c r="F30" s="2">
        <v>162</v>
      </c>
      <c r="G30" s="2">
        <v>30</v>
      </c>
      <c r="H30" s="2">
        <v>24</v>
      </c>
      <c r="I30" s="2">
        <v>26.122</v>
      </c>
      <c r="J30" s="2">
        <v>38.165999999999997</v>
      </c>
    </row>
    <row r="31" spans="1:10" x14ac:dyDescent="0.25">
      <c r="A31" s="7"/>
      <c r="B31" s="1" t="s">
        <v>59</v>
      </c>
      <c r="C31" s="2">
        <v>0</v>
      </c>
      <c r="D31" s="2">
        <v>0</v>
      </c>
      <c r="E31" s="2">
        <v>-301.02</v>
      </c>
      <c r="F31" s="2">
        <v>163</v>
      </c>
      <c r="G31" s="2">
        <v>30</v>
      </c>
      <c r="H31" s="2">
        <v>24</v>
      </c>
      <c r="I31" s="2">
        <v>26.550999999999998</v>
      </c>
      <c r="J31" s="2">
        <v>37.616</v>
      </c>
    </row>
    <row r="32" spans="1:10" x14ac:dyDescent="0.25">
      <c r="A32" s="7" t="s">
        <v>15</v>
      </c>
      <c r="B32" s="1" t="s">
        <v>60</v>
      </c>
      <c r="C32" s="2">
        <v>0</v>
      </c>
      <c r="D32" s="2">
        <v>0</v>
      </c>
      <c r="E32" s="2">
        <v>-270.44</v>
      </c>
      <c r="F32" s="2">
        <v>161</v>
      </c>
      <c r="G32" s="2">
        <v>30</v>
      </c>
      <c r="H32" s="2">
        <v>24</v>
      </c>
      <c r="I32" s="2">
        <v>26.253</v>
      </c>
      <c r="J32" s="2">
        <v>39.179000000000002</v>
      </c>
    </row>
    <row r="33" spans="1:10" x14ac:dyDescent="0.25">
      <c r="A33" s="7"/>
      <c r="B33" s="1" t="s">
        <v>61</v>
      </c>
      <c r="C33" s="2">
        <v>0</v>
      </c>
      <c r="D33" s="2">
        <v>0</v>
      </c>
      <c r="E33" s="2">
        <v>-294.14</v>
      </c>
      <c r="F33" s="2">
        <v>162</v>
      </c>
      <c r="G33" s="2">
        <v>30</v>
      </c>
      <c r="H33" s="2">
        <v>24</v>
      </c>
      <c r="I33" s="2">
        <v>26.300999999999998</v>
      </c>
      <c r="J33" s="2">
        <v>36.469000000000001</v>
      </c>
    </row>
    <row r="34" spans="1:10" x14ac:dyDescent="0.25">
      <c r="A34" s="7"/>
      <c r="B34" s="1" t="s">
        <v>62</v>
      </c>
      <c r="C34" s="2">
        <v>0</v>
      </c>
      <c r="D34" s="2">
        <v>0</v>
      </c>
      <c r="E34" s="2">
        <v>-254.76</v>
      </c>
      <c r="F34" s="2">
        <v>161</v>
      </c>
      <c r="G34" s="2">
        <v>30</v>
      </c>
      <c r="H34" s="2">
        <v>24</v>
      </c>
      <c r="I34" s="2">
        <v>25.991</v>
      </c>
      <c r="J34" s="2">
        <v>35.509</v>
      </c>
    </row>
    <row r="35" spans="1:10" x14ac:dyDescent="0.25">
      <c r="A35" s="7"/>
      <c r="B35" s="1" t="s">
        <v>63</v>
      </c>
      <c r="C35" s="2">
        <v>0</v>
      </c>
      <c r="D35" s="2">
        <v>0</v>
      </c>
      <c r="E35" s="2">
        <v>-259.45999999999998</v>
      </c>
      <c r="F35" s="2">
        <v>160</v>
      </c>
      <c r="G35" s="2">
        <v>30</v>
      </c>
      <c r="H35" s="2">
        <v>24</v>
      </c>
      <c r="I35" s="2">
        <v>26.190999999999999</v>
      </c>
      <c r="J35" s="2">
        <v>36.654000000000003</v>
      </c>
    </row>
    <row r="36" spans="1:10" x14ac:dyDescent="0.25">
      <c r="A36" s="7" t="s">
        <v>16</v>
      </c>
      <c r="B36" s="1" t="s">
        <v>64</v>
      </c>
      <c r="C36" s="2">
        <v>0</v>
      </c>
      <c r="D36" s="2">
        <v>0</v>
      </c>
      <c r="E36" s="2">
        <v>-261.24</v>
      </c>
      <c r="F36" s="2">
        <v>159</v>
      </c>
      <c r="G36" s="2">
        <v>30</v>
      </c>
      <c r="H36" s="2">
        <v>24</v>
      </c>
      <c r="I36" s="2">
        <v>26.14</v>
      </c>
      <c r="J36" s="2">
        <v>34.39</v>
      </c>
    </row>
    <row r="37" spans="1:10" x14ac:dyDescent="0.25">
      <c r="A37" s="7"/>
      <c r="B37" s="1" t="s">
        <v>65</v>
      </c>
      <c r="C37" s="2">
        <v>0</v>
      </c>
      <c r="D37" s="2">
        <v>0</v>
      </c>
      <c r="E37" s="2">
        <v>-253.44</v>
      </c>
      <c r="F37" s="2">
        <v>161</v>
      </c>
      <c r="G37" s="2">
        <v>30</v>
      </c>
      <c r="H37" s="2">
        <v>24</v>
      </c>
      <c r="I37" s="2">
        <v>26.035</v>
      </c>
      <c r="J37" s="2">
        <v>35.457000000000001</v>
      </c>
    </row>
    <row r="38" spans="1:10" x14ac:dyDescent="0.25">
      <c r="A38" s="7"/>
      <c r="B38" s="1" t="s">
        <v>66</v>
      </c>
      <c r="C38" s="2">
        <v>0</v>
      </c>
      <c r="D38" s="2">
        <v>0</v>
      </c>
      <c r="E38" s="2">
        <v>-242.14</v>
      </c>
      <c r="F38" s="2">
        <v>159</v>
      </c>
      <c r="G38" s="2">
        <v>30</v>
      </c>
      <c r="H38" s="2">
        <v>24</v>
      </c>
      <c r="I38" s="2">
        <v>25.956</v>
      </c>
      <c r="J38" s="2">
        <v>34.378999999999998</v>
      </c>
    </row>
    <row r="39" spans="1:10" x14ac:dyDescent="0.25">
      <c r="A39" s="7"/>
      <c r="B39" s="1" t="s">
        <v>67</v>
      </c>
      <c r="C39" s="2">
        <v>0</v>
      </c>
      <c r="D39" s="2">
        <v>0</v>
      </c>
      <c r="E39" s="2">
        <v>-225.25</v>
      </c>
      <c r="F39" s="2">
        <v>156</v>
      </c>
      <c r="G39" s="2">
        <v>30</v>
      </c>
      <c r="H39" s="2">
        <v>24</v>
      </c>
      <c r="I39" s="2">
        <v>25.814</v>
      </c>
      <c r="J39" s="2">
        <v>31.904</v>
      </c>
    </row>
    <row r="40" spans="1:10" x14ac:dyDescent="0.25">
      <c r="A40" s="7"/>
      <c r="B40" s="1" t="s">
        <v>68</v>
      </c>
      <c r="C40" s="2">
        <v>0</v>
      </c>
      <c r="D40" s="2">
        <v>0</v>
      </c>
      <c r="E40" s="2">
        <v>-209.11</v>
      </c>
      <c r="F40" s="2">
        <v>152</v>
      </c>
      <c r="G40" s="2">
        <v>30</v>
      </c>
      <c r="H40" s="2">
        <v>24</v>
      </c>
      <c r="I40" s="2">
        <v>25.788</v>
      </c>
      <c r="J40" s="2">
        <v>33.707999999999998</v>
      </c>
    </row>
    <row r="41" spans="1:10" x14ac:dyDescent="0.25">
      <c r="A41" s="7" t="s">
        <v>17</v>
      </c>
      <c r="B41" s="1" t="s">
        <v>69</v>
      </c>
      <c r="C41" s="2">
        <v>0</v>
      </c>
      <c r="D41" s="2">
        <v>0</v>
      </c>
      <c r="E41" s="2">
        <v>-201.1</v>
      </c>
      <c r="F41" s="2">
        <v>156</v>
      </c>
      <c r="G41" s="2">
        <v>30</v>
      </c>
      <c r="H41" s="2">
        <v>24</v>
      </c>
      <c r="I41" s="2">
        <v>25.736999999999998</v>
      </c>
      <c r="J41" s="2">
        <v>32.244999999999997</v>
      </c>
    </row>
    <row r="42" spans="1:10" x14ac:dyDescent="0.25">
      <c r="A42" s="7"/>
      <c r="B42" s="1" t="s">
        <v>70</v>
      </c>
      <c r="C42" s="2">
        <v>0</v>
      </c>
      <c r="D42" s="2">
        <v>0</v>
      </c>
      <c r="E42" s="2">
        <v>-181.91</v>
      </c>
      <c r="F42" s="2">
        <v>134</v>
      </c>
      <c r="G42" s="2">
        <v>30</v>
      </c>
      <c r="H42" s="2">
        <v>24</v>
      </c>
      <c r="I42" s="2">
        <v>25.515000000000001</v>
      </c>
      <c r="J42" s="2">
        <v>24.931000000000001</v>
      </c>
    </row>
    <row r="43" spans="1:10" x14ac:dyDescent="0.25">
      <c r="A43" s="7"/>
      <c r="B43" s="1" t="s">
        <v>71</v>
      </c>
      <c r="C43" s="2">
        <v>0</v>
      </c>
      <c r="D43" s="2">
        <v>0</v>
      </c>
      <c r="E43" s="2">
        <v>-153.07</v>
      </c>
      <c r="F43" s="2">
        <v>110</v>
      </c>
      <c r="G43" s="2">
        <v>30</v>
      </c>
      <c r="H43" s="2">
        <v>23.148</v>
      </c>
      <c r="I43" s="2">
        <v>25.283999999999999</v>
      </c>
      <c r="J43" s="2">
        <v>25.553000000000001</v>
      </c>
    </row>
    <row r="44" spans="1:10" x14ac:dyDescent="0.25">
      <c r="A44" s="7"/>
      <c r="B44" s="1" t="s">
        <v>72</v>
      </c>
      <c r="C44" s="2">
        <v>0</v>
      </c>
      <c r="D44" s="2">
        <v>0</v>
      </c>
      <c r="E44" s="2">
        <v>-134.33000000000001</v>
      </c>
      <c r="F44" s="2">
        <v>95</v>
      </c>
      <c r="G44" s="2">
        <v>30</v>
      </c>
      <c r="H44" s="2">
        <v>22.983000000000001</v>
      </c>
      <c r="I44" s="2">
        <v>25.036999999999999</v>
      </c>
      <c r="J44" s="2">
        <v>26.654</v>
      </c>
    </row>
    <row r="45" spans="1:10" x14ac:dyDescent="0.25">
      <c r="A45" s="7" t="s">
        <v>18</v>
      </c>
      <c r="B45" s="1" t="s">
        <v>73</v>
      </c>
      <c r="C45" s="2">
        <v>0</v>
      </c>
      <c r="D45" s="2">
        <v>0</v>
      </c>
      <c r="E45" s="2">
        <v>-123.92</v>
      </c>
      <c r="F45" s="2">
        <v>87</v>
      </c>
      <c r="G45" s="2">
        <v>30</v>
      </c>
      <c r="H45" s="2">
        <v>21.806000000000001</v>
      </c>
      <c r="I45" s="2">
        <v>24.74</v>
      </c>
      <c r="J45" s="2">
        <v>23.126000000000001</v>
      </c>
    </row>
    <row r="46" spans="1:10" x14ac:dyDescent="0.25">
      <c r="A46" s="7"/>
      <c r="B46" s="1" t="s">
        <v>74</v>
      </c>
      <c r="C46" s="2">
        <v>0</v>
      </c>
      <c r="D46" s="2">
        <v>0</v>
      </c>
      <c r="E46" s="2">
        <v>-111.43</v>
      </c>
      <c r="F46" s="2">
        <v>81</v>
      </c>
      <c r="G46" s="2">
        <v>28.55</v>
      </c>
      <c r="H46" s="2">
        <v>22.428000000000001</v>
      </c>
      <c r="I46" s="2">
        <v>24.675000000000001</v>
      </c>
      <c r="J46" s="2">
        <v>24.009</v>
      </c>
    </row>
    <row r="47" spans="1:10" x14ac:dyDescent="0.25">
      <c r="A47" s="7"/>
      <c r="B47" s="1" t="s">
        <v>75</v>
      </c>
      <c r="C47" s="2">
        <v>0</v>
      </c>
      <c r="D47" s="2">
        <v>0</v>
      </c>
      <c r="E47" s="2">
        <v>-99.55</v>
      </c>
      <c r="F47" s="2">
        <v>73</v>
      </c>
      <c r="G47" s="2">
        <v>27.414999999999999</v>
      </c>
      <c r="H47" s="2">
        <v>21.942</v>
      </c>
      <c r="I47" s="2">
        <v>24.234999999999999</v>
      </c>
      <c r="J47" s="2">
        <v>22.69</v>
      </c>
    </row>
    <row r="48" spans="1:10" x14ac:dyDescent="0.25">
      <c r="A48" s="7"/>
      <c r="B48" s="1" t="s">
        <v>76</v>
      </c>
      <c r="C48" s="2">
        <v>0</v>
      </c>
      <c r="D48" s="2">
        <v>0</v>
      </c>
      <c r="E48" s="2">
        <v>-78.989999999999995</v>
      </c>
      <c r="F48" s="2">
        <v>62</v>
      </c>
      <c r="G48" s="2">
        <v>27.477</v>
      </c>
      <c r="H48" s="2">
        <v>20.981000000000002</v>
      </c>
      <c r="I48" s="2">
        <v>23.728000000000002</v>
      </c>
      <c r="J48" s="2">
        <v>20.712</v>
      </c>
    </row>
    <row r="49" spans="1:10" x14ac:dyDescent="0.25">
      <c r="A49" s="7" t="s">
        <v>19</v>
      </c>
      <c r="B49" s="1" t="s">
        <v>77</v>
      </c>
      <c r="C49" s="2">
        <v>0</v>
      </c>
      <c r="D49" s="2">
        <v>0</v>
      </c>
      <c r="E49" s="2">
        <v>-63.79</v>
      </c>
      <c r="F49" s="2">
        <v>59</v>
      </c>
      <c r="G49" s="2">
        <v>27.042000000000002</v>
      </c>
      <c r="H49" s="2">
        <v>20.047000000000001</v>
      </c>
      <c r="I49" s="2">
        <v>23.212</v>
      </c>
      <c r="J49" s="2">
        <v>18.638000000000002</v>
      </c>
    </row>
    <row r="50" spans="1:10" x14ac:dyDescent="0.25">
      <c r="A50" s="7"/>
      <c r="B50" s="1" t="s">
        <v>78</v>
      </c>
      <c r="C50" s="2">
        <v>0</v>
      </c>
      <c r="D50" s="2">
        <v>0</v>
      </c>
      <c r="E50" s="2">
        <v>-36.1</v>
      </c>
      <c r="F50" s="2">
        <v>54</v>
      </c>
      <c r="G50" s="2">
        <v>24.297999999999998</v>
      </c>
      <c r="H50" s="2">
        <v>18.378</v>
      </c>
      <c r="I50" s="2">
        <v>22.07</v>
      </c>
      <c r="J50" s="2">
        <v>12.346</v>
      </c>
    </row>
    <row r="51" spans="1:10" x14ac:dyDescent="0.25">
      <c r="A51" s="7"/>
      <c r="B51" s="1" t="s">
        <v>79</v>
      </c>
      <c r="C51" s="2">
        <v>0</v>
      </c>
      <c r="D51" s="2">
        <v>0</v>
      </c>
      <c r="E51" s="2">
        <v>-27.42</v>
      </c>
      <c r="F51" s="2">
        <v>48</v>
      </c>
      <c r="G51" s="2">
        <v>24</v>
      </c>
      <c r="H51" s="2">
        <v>16.202999999999999</v>
      </c>
      <c r="I51" s="2">
        <v>21.29</v>
      </c>
      <c r="J51" s="2">
        <v>11.271000000000001</v>
      </c>
    </row>
    <row r="52" spans="1:10" x14ac:dyDescent="0.25">
      <c r="A52" s="7"/>
      <c r="B52" s="1" t="s">
        <v>80</v>
      </c>
      <c r="C52" s="2">
        <v>0</v>
      </c>
      <c r="D52" s="2">
        <v>0</v>
      </c>
      <c r="E52" s="2">
        <v>-54.43</v>
      </c>
      <c r="F52" s="2">
        <v>56</v>
      </c>
      <c r="G52" s="2">
        <v>24.574000000000002</v>
      </c>
      <c r="H52" s="2">
        <v>17.408000000000001</v>
      </c>
      <c r="I52" s="2">
        <v>22.585000000000001</v>
      </c>
      <c r="J52" s="2">
        <v>14.679</v>
      </c>
    </row>
    <row r="53" spans="1:10" x14ac:dyDescent="0.25">
      <c r="A53" s="7"/>
      <c r="B53" s="1" t="s">
        <v>81</v>
      </c>
      <c r="C53" s="2">
        <v>0</v>
      </c>
      <c r="D53" s="2">
        <v>0</v>
      </c>
      <c r="E53" s="2">
        <v>-43.48</v>
      </c>
      <c r="F53" s="2">
        <v>67</v>
      </c>
      <c r="G53" s="2">
        <v>24.72</v>
      </c>
      <c r="H53" s="2">
        <v>19.812000000000001</v>
      </c>
      <c r="I53" s="2">
        <v>22.673999999999999</v>
      </c>
      <c r="J53" s="2">
        <v>15.423</v>
      </c>
    </row>
    <row r="54" spans="1:10" x14ac:dyDescent="0.25">
      <c r="A54" s="7" t="s">
        <v>98</v>
      </c>
      <c r="B54" s="7"/>
      <c r="C54" s="8">
        <f t="shared" ref="C54:H54" si="0">AVERAGE(C2:C53)</f>
        <v>3.2500000000000001E-2</v>
      </c>
      <c r="D54" s="8">
        <f t="shared" si="0"/>
        <v>0.34615384615384615</v>
      </c>
      <c r="E54" s="8">
        <f t="shared" si="0"/>
        <v>-141.09576923076924</v>
      </c>
      <c r="F54" s="8">
        <f t="shared" si="0"/>
        <v>104.26923076923077</v>
      </c>
      <c r="G54" s="8">
        <f t="shared" si="0"/>
        <v>28.064326923076923</v>
      </c>
      <c r="H54" s="8">
        <f t="shared" si="0"/>
        <v>21.404192307692306</v>
      </c>
      <c r="I54" s="8">
        <f>AVERAGE(I2:I53)</f>
        <v>24.312865384615385</v>
      </c>
      <c r="J54" s="8">
        <f>AVERAGE(J2:J53)</f>
        <v>23.249298076923079</v>
      </c>
    </row>
    <row r="56" spans="1:10" x14ac:dyDescent="0.25">
      <c r="A56" s="11" t="s">
        <v>99</v>
      </c>
      <c r="B56" s="11"/>
    </row>
    <row r="57" spans="1:10" x14ac:dyDescent="0.25">
      <c r="A57" s="4" t="s">
        <v>22</v>
      </c>
      <c r="B57" s="5">
        <f>SUM(C2:C53)+ABS(SUM(E2:E53))</f>
        <v>7338.67</v>
      </c>
    </row>
    <row r="58" spans="1:10" x14ac:dyDescent="0.25">
      <c r="A58" s="4" t="s">
        <v>20</v>
      </c>
      <c r="B58" s="5">
        <f>SUM(D2:D53,F2:F53)</f>
        <v>5440</v>
      </c>
    </row>
    <row r="59" spans="1:10" x14ac:dyDescent="0.25">
      <c r="A59" s="4" t="s">
        <v>21</v>
      </c>
      <c r="B59" s="6">
        <f>AVERAGE(J2:J53)</f>
        <v>23.249298076923079</v>
      </c>
    </row>
    <row r="60" spans="1:10" x14ac:dyDescent="0.25">
      <c r="A60" s="12"/>
      <c r="B60" s="12"/>
    </row>
    <row r="61" spans="1:10" x14ac:dyDescent="0.25">
      <c r="A61" s="4" t="s">
        <v>23</v>
      </c>
      <c r="B61" s="5">
        <f>SUM(C23:C35)+ABS(SUM(E23:E35))</f>
        <v>3204.08</v>
      </c>
    </row>
    <row r="62" spans="1:10" x14ac:dyDescent="0.25">
      <c r="A62" s="4" t="s">
        <v>24</v>
      </c>
      <c r="B62" s="5">
        <f>SUM(D3:D23,F23:F35)</f>
        <v>2060</v>
      </c>
    </row>
    <row r="63" spans="1:10" x14ac:dyDescent="0.25">
      <c r="A63" s="4" t="s">
        <v>25</v>
      </c>
      <c r="B63" s="6">
        <f>AVERAGE(I23:I35)</f>
        <v>26.03438461538461</v>
      </c>
    </row>
    <row r="64" spans="1:10" x14ac:dyDescent="0.25">
      <c r="A64" s="12"/>
      <c r="B64" s="12"/>
    </row>
    <row r="65" spans="1:2" x14ac:dyDescent="0.25">
      <c r="A65" s="4" t="s">
        <v>26</v>
      </c>
      <c r="B65" s="5">
        <f>SUM(C2:C9,C49:C53)+ABS(SUM(E2:E9,E49:E53))</f>
        <v>427.57000000000005</v>
      </c>
    </row>
    <row r="66" spans="1:2" x14ac:dyDescent="0.25">
      <c r="A66" s="4" t="s">
        <v>27</v>
      </c>
      <c r="B66" s="5">
        <f>SUM(D2:D9,D49:D53,F2:F9,F49:F53)</f>
        <v>658</v>
      </c>
    </row>
    <row r="67" spans="1:2" x14ac:dyDescent="0.25">
      <c r="A67" s="4" t="s">
        <v>28</v>
      </c>
      <c r="B67" s="6">
        <f>AVERAGE(J2:J9,J49:J53)</f>
        <v>12.313961538461541</v>
      </c>
    </row>
  </sheetData>
  <mergeCells count="14">
    <mergeCell ref="A2:A5"/>
    <mergeCell ref="A6:A9"/>
    <mergeCell ref="A10:A13"/>
    <mergeCell ref="A27:A31"/>
    <mergeCell ref="A32:A35"/>
    <mergeCell ref="A36:A40"/>
    <mergeCell ref="A14:A18"/>
    <mergeCell ref="A19:A22"/>
    <mergeCell ref="A23:A26"/>
    <mergeCell ref="A54:B54"/>
    <mergeCell ref="A56:B56"/>
    <mergeCell ref="A41:A44"/>
    <mergeCell ref="A45:A48"/>
    <mergeCell ref="A49:A5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7"/>
  <sheetViews>
    <sheetView workbookViewId="0">
      <pane ySplit="1" topLeftCell="A2" activePane="bottomLeft" state="frozen"/>
      <selection activeCell="B1" sqref="B1"/>
      <selection pane="bottomLeft" activeCell="D58" sqref="D58"/>
    </sheetView>
  </sheetViews>
  <sheetFormatPr defaultColWidth="9.140625" defaultRowHeight="15" x14ac:dyDescent="0.25"/>
  <cols>
    <col min="1" max="1" width="32.5703125" style="3" bestFit="1" customWidth="1"/>
    <col min="2" max="11" width="14.7109375" style="3" customWidth="1"/>
    <col min="12" max="16384" width="9.140625" style="3"/>
  </cols>
  <sheetData>
    <row r="1" spans="1:11" ht="30" x14ac:dyDescent="0.25">
      <c r="A1" s="9" t="s">
        <v>96</v>
      </c>
      <c r="B1" s="10" t="s">
        <v>97</v>
      </c>
      <c r="C1" s="10" t="s">
        <v>29</v>
      </c>
      <c r="D1" s="10" t="s">
        <v>4</v>
      </c>
      <c r="E1" s="10" t="s">
        <v>5</v>
      </c>
      <c r="F1" s="10" t="s">
        <v>6</v>
      </c>
      <c r="G1" s="10" t="s">
        <v>7</v>
      </c>
      <c r="H1" s="10" t="s">
        <v>0</v>
      </c>
      <c r="I1" s="10" t="s">
        <v>1</v>
      </c>
      <c r="J1" s="10" t="s">
        <v>2</v>
      </c>
      <c r="K1" s="10" t="s">
        <v>3</v>
      </c>
    </row>
    <row r="2" spans="1:11" x14ac:dyDescent="0.25">
      <c r="A2" s="7" t="s">
        <v>8</v>
      </c>
      <c r="B2" s="1" t="s">
        <v>30</v>
      </c>
      <c r="C2" s="13" t="s">
        <v>82</v>
      </c>
      <c r="D2" s="2">
        <v>0</v>
      </c>
      <c r="E2" s="2">
        <v>0</v>
      </c>
      <c r="F2" s="2">
        <v>-9.48</v>
      </c>
      <c r="G2" s="2">
        <v>36</v>
      </c>
      <c r="H2" s="2">
        <v>24</v>
      </c>
      <c r="I2" s="2">
        <v>17.143999999999998</v>
      </c>
      <c r="J2" s="2">
        <v>21.018999999999998</v>
      </c>
      <c r="K2" s="2">
        <v>9.3803999999999998</v>
      </c>
    </row>
    <row r="3" spans="1:11" x14ac:dyDescent="0.25">
      <c r="A3" s="7"/>
      <c r="B3" s="1" t="s">
        <v>31</v>
      </c>
      <c r="C3" s="13" t="s">
        <v>82</v>
      </c>
      <c r="D3" s="2">
        <v>0.96</v>
      </c>
      <c r="E3" s="2">
        <v>10</v>
      </c>
      <c r="F3" s="2">
        <v>-8.08</v>
      </c>
      <c r="G3" s="2">
        <v>37</v>
      </c>
      <c r="H3" s="2">
        <v>24</v>
      </c>
      <c r="I3" s="2">
        <v>16.128</v>
      </c>
      <c r="J3" s="2">
        <v>20.385999999999999</v>
      </c>
      <c r="K3" s="2">
        <v>9.2881999999999998</v>
      </c>
    </row>
    <row r="4" spans="1:11" x14ac:dyDescent="0.25">
      <c r="A4" s="7"/>
      <c r="B4" s="1" t="s">
        <v>32</v>
      </c>
      <c r="C4" s="13" t="s">
        <v>82</v>
      </c>
      <c r="D4" s="2">
        <v>0</v>
      </c>
      <c r="E4" s="2">
        <v>0</v>
      </c>
      <c r="F4" s="2">
        <v>-17.7</v>
      </c>
      <c r="G4" s="2">
        <v>45</v>
      </c>
      <c r="H4" s="2">
        <v>24</v>
      </c>
      <c r="I4" s="2">
        <v>17.135000000000002</v>
      </c>
      <c r="J4" s="2">
        <v>21.312999999999999</v>
      </c>
      <c r="K4" s="2">
        <v>9.1183999999999994</v>
      </c>
    </row>
    <row r="5" spans="1:11" x14ac:dyDescent="0.25">
      <c r="A5" s="7"/>
      <c r="B5" s="1" t="s">
        <v>33</v>
      </c>
      <c r="C5" s="13" t="s">
        <v>82</v>
      </c>
      <c r="D5" s="2">
        <v>1.45</v>
      </c>
      <c r="E5" s="2">
        <v>10</v>
      </c>
      <c r="F5" s="2">
        <v>-1.58</v>
      </c>
      <c r="G5" s="2">
        <v>6</v>
      </c>
      <c r="H5" s="2">
        <v>24</v>
      </c>
      <c r="I5" s="2">
        <v>16.059000000000001</v>
      </c>
      <c r="J5" s="2">
        <v>19.734999999999999</v>
      </c>
      <c r="K5" s="2">
        <v>6.9009999999999998</v>
      </c>
    </row>
    <row r="6" spans="1:11" x14ac:dyDescent="0.25">
      <c r="A6" s="7" t="s">
        <v>9</v>
      </c>
      <c r="B6" s="1" t="s">
        <v>34</v>
      </c>
      <c r="C6" s="13" t="s">
        <v>82</v>
      </c>
      <c r="D6" s="2">
        <v>1.51</v>
      </c>
      <c r="E6" s="2">
        <v>9</v>
      </c>
      <c r="F6" s="2">
        <v>-12.24</v>
      </c>
      <c r="G6" s="2">
        <v>26</v>
      </c>
      <c r="H6" s="2">
        <v>24</v>
      </c>
      <c r="I6" s="2">
        <v>15</v>
      </c>
      <c r="J6" s="2">
        <v>20.338999999999999</v>
      </c>
      <c r="K6" s="2">
        <v>8.4110999999999994</v>
      </c>
    </row>
    <row r="7" spans="1:11" x14ac:dyDescent="0.25">
      <c r="A7" s="7"/>
      <c r="B7" s="1" t="s">
        <v>35</v>
      </c>
      <c r="C7" s="13" t="s">
        <v>82</v>
      </c>
      <c r="D7" s="2">
        <v>0</v>
      </c>
      <c r="E7" s="2">
        <v>2</v>
      </c>
      <c r="F7" s="2">
        <v>-23.03</v>
      </c>
      <c r="G7" s="2">
        <v>49</v>
      </c>
      <c r="H7" s="2">
        <v>25.82</v>
      </c>
      <c r="I7" s="2">
        <v>16.951000000000001</v>
      </c>
      <c r="J7" s="2">
        <v>21.643999999999998</v>
      </c>
      <c r="K7" s="2">
        <v>10.308</v>
      </c>
    </row>
    <row r="8" spans="1:11" x14ac:dyDescent="0.25">
      <c r="A8" s="7"/>
      <c r="B8" s="1" t="s">
        <v>36</v>
      </c>
      <c r="C8" s="13" t="s">
        <v>82</v>
      </c>
      <c r="D8" s="2">
        <v>0.5</v>
      </c>
      <c r="E8" s="2">
        <v>2</v>
      </c>
      <c r="F8" s="2">
        <v>-16.850000000000001</v>
      </c>
      <c r="G8" s="2">
        <v>47</v>
      </c>
      <c r="H8" s="2">
        <v>24</v>
      </c>
      <c r="I8" s="2">
        <v>16.335000000000001</v>
      </c>
      <c r="J8" s="2">
        <v>21</v>
      </c>
      <c r="K8" s="2">
        <v>9.8673999999999999</v>
      </c>
    </row>
    <row r="9" spans="1:11" x14ac:dyDescent="0.25">
      <c r="A9" s="7"/>
      <c r="B9" s="1" t="s">
        <v>37</v>
      </c>
      <c r="C9" s="13" t="s">
        <v>82</v>
      </c>
      <c r="D9" s="2">
        <v>0</v>
      </c>
      <c r="E9" s="2">
        <v>0</v>
      </c>
      <c r="F9" s="2">
        <v>-36.61</v>
      </c>
      <c r="G9" s="2">
        <v>56</v>
      </c>
      <c r="H9" s="2">
        <v>24.087</v>
      </c>
      <c r="I9" s="2">
        <v>17.925999999999998</v>
      </c>
      <c r="J9" s="2">
        <v>22.093</v>
      </c>
      <c r="K9" s="2">
        <v>11.573</v>
      </c>
    </row>
    <row r="10" spans="1:11" x14ac:dyDescent="0.25">
      <c r="A10" s="7" t="s">
        <v>10</v>
      </c>
      <c r="B10" s="1" t="s">
        <v>38</v>
      </c>
      <c r="C10" s="13" t="s">
        <v>82</v>
      </c>
      <c r="D10" s="2">
        <v>0.02</v>
      </c>
      <c r="E10" s="2">
        <v>2</v>
      </c>
      <c r="F10" s="2">
        <v>-30.74</v>
      </c>
      <c r="G10" s="2">
        <v>51</v>
      </c>
      <c r="H10" s="2">
        <v>24.763000000000002</v>
      </c>
      <c r="I10" s="2">
        <v>15.88</v>
      </c>
      <c r="J10" s="2">
        <v>21.911999999999999</v>
      </c>
      <c r="K10" s="2">
        <v>10.757</v>
      </c>
    </row>
    <row r="11" spans="1:11" x14ac:dyDescent="0.25">
      <c r="A11" s="7"/>
      <c r="B11" s="1" t="s">
        <v>39</v>
      </c>
      <c r="C11" s="13" t="s">
        <v>82</v>
      </c>
      <c r="D11" s="2">
        <v>0.06</v>
      </c>
      <c r="E11" s="2">
        <v>2</v>
      </c>
      <c r="F11" s="2">
        <v>-14.86</v>
      </c>
      <c r="G11" s="2">
        <v>40</v>
      </c>
      <c r="H11" s="2">
        <v>24.094000000000001</v>
      </c>
      <c r="I11" s="2">
        <v>16.529</v>
      </c>
      <c r="J11" s="2">
        <v>21.265000000000001</v>
      </c>
      <c r="K11" s="2">
        <v>9.6995000000000005</v>
      </c>
    </row>
    <row r="12" spans="1:11" x14ac:dyDescent="0.25">
      <c r="A12" s="7"/>
      <c r="B12" s="1" t="s">
        <v>40</v>
      </c>
      <c r="C12" s="13" t="s">
        <v>82</v>
      </c>
      <c r="D12" s="2">
        <v>0</v>
      </c>
      <c r="E12" s="2">
        <v>0</v>
      </c>
      <c r="F12" s="2">
        <v>-36.83</v>
      </c>
      <c r="G12" s="2">
        <v>55</v>
      </c>
      <c r="H12" s="2">
        <v>25.062000000000001</v>
      </c>
      <c r="I12" s="2">
        <v>18.591000000000001</v>
      </c>
      <c r="J12" s="2">
        <v>22.556000000000001</v>
      </c>
      <c r="K12" s="2">
        <v>13.523</v>
      </c>
    </row>
    <row r="13" spans="1:11" x14ac:dyDescent="0.25">
      <c r="A13" s="7"/>
      <c r="B13" s="1" t="s">
        <v>41</v>
      </c>
      <c r="C13" s="13" t="s">
        <v>82</v>
      </c>
      <c r="D13" s="2">
        <v>0</v>
      </c>
      <c r="E13" s="2">
        <v>0</v>
      </c>
      <c r="F13" s="2">
        <v>-72.59</v>
      </c>
      <c r="G13" s="2">
        <v>72</v>
      </c>
      <c r="H13" s="2">
        <v>28.463999999999999</v>
      </c>
      <c r="I13" s="2">
        <v>17.611999999999998</v>
      </c>
      <c r="J13" s="2">
        <v>23.105</v>
      </c>
      <c r="K13" s="2">
        <v>14.587</v>
      </c>
    </row>
    <row r="14" spans="1:11" x14ac:dyDescent="0.25">
      <c r="A14" s="7" t="s">
        <v>11</v>
      </c>
      <c r="B14" s="1" t="s">
        <v>42</v>
      </c>
      <c r="C14" s="13" t="s">
        <v>82</v>
      </c>
      <c r="D14" s="2">
        <v>0</v>
      </c>
      <c r="E14" s="2">
        <v>0</v>
      </c>
      <c r="F14" s="2">
        <v>-67.22</v>
      </c>
      <c r="G14" s="2">
        <v>69</v>
      </c>
      <c r="H14" s="2">
        <v>26.154</v>
      </c>
      <c r="I14" s="2">
        <v>21.702000000000002</v>
      </c>
      <c r="J14" s="2">
        <v>23.864999999999998</v>
      </c>
      <c r="K14" s="2">
        <v>19.556999999999999</v>
      </c>
    </row>
    <row r="15" spans="1:11" x14ac:dyDescent="0.25">
      <c r="A15" s="7"/>
      <c r="B15" s="1" t="s">
        <v>43</v>
      </c>
      <c r="C15" s="13" t="s">
        <v>82</v>
      </c>
      <c r="D15" s="2">
        <v>0</v>
      </c>
      <c r="E15" s="2">
        <v>0</v>
      </c>
      <c r="F15" s="2">
        <v>-54.38</v>
      </c>
      <c r="G15" s="2">
        <v>64</v>
      </c>
      <c r="H15" s="2">
        <v>26.431000000000001</v>
      </c>
      <c r="I15" s="2">
        <v>20.475999999999999</v>
      </c>
      <c r="J15" s="2">
        <v>23.268999999999998</v>
      </c>
      <c r="K15" s="2">
        <v>13.644</v>
      </c>
    </row>
    <row r="16" spans="1:11" x14ac:dyDescent="0.25">
      <c r="A16" s="7"/>
      <c r="B16" s="1" t="s">
        <v>44</v>
      </c>
      <c r="C16" s="13" t="s">
        <v>82</v>
      </c>
      <c r="D16" s="2">
        <v>0</v>
      </c>
      <c r="E16" s="2">
        <v>0</v>
      </c>
      <c r="F16" s="2">
        <v>-121.37</v>
      </c>
      <c r="G16" s="2">
        <v>99</v>
      </c>
      <c r="H16" s="2">
        <v>30</v>
      </c>
      <c r="I16" s="2">
        <v>20.556999999999999</v>
      </c>
      <c r="J16" s="2">
        <v>24.795000000000002</v>
      </c>
      <c r="K16" s="2">
        <v>16.937999999999999</v>
      </c>
    </row>
    <row r="17" spans="1:11" x14ac:dyDescent="0.25">
      <c r="A17" s="7"/>
      <c r="B17" s="1" t="s">
        <v>45</v>
      </c>
      <c r="C17" s="13" t="s">
        <v>82</v>
      </c>
      <c r="D17" s="2">
        <v>0</v>
      </c>
      <c r="E17" s="2">
        <v>0</v>
      </c>
      <c r="F17" s="2">
        <v>-126.23</v>
      </c>
      <c r="G17" s="2">
        <v>92</v>
      </c>
      <c r="H17" s="2">
        <v>30</v>
      </c>
      <c r="I17" s="2">
        <v>22.829000000000001</v>
      </c>
      <c r="J17" s="2">
        <v>24.832000000000001</v>
      </c>
      <c r="K17" s="2">
        <v>17.678000000000001</v>
      </c>
    </row>
    <row r="18" spans="1:11" x14ac:dyDescent="0.25">
      <c r="A18" s="7"/>
      <c r="B18" s="1" t="s">
        <v>46</v>
      </c>
      <c r="C18" s="13" t="s">
        <v>82</v>
      </c>
      <c r="D18" s="2">
        <v>0</v>
      </c>
      <c r="E18" s="2">
        <v>0</v>
      </c>
      <c r="F18" s="2">
        <v>-112.88</v>
      </c>
      <c r="G18" s="2">
        <v>97</v>
      </c>
      <c r="H18" s="2">
        <v>27.242999999999999</v>
      </c>
      <c r="I18" s="2">
        <v>22.690999999999999</v>
      </c>
      <c r="J18" s="2">
        <v>24.637</v>
      </c>
      <c r="K18" s="2">
        <v>20.890999999999998</v>
      </c>
    </row>
    <row r="19" spans="1:11" x14ac:dyDescent="0.25">
      <c r="A19" s="7" t="s">
        <v>12</v>
      </c>
      <c r="B19" s="1" t="s">
        <v>47</v>
      </c>
      <c r="C19" s="13" t="s">
        <v>82</v>
      </c>
      <c r="D19" s="2">
        <v>0</v>
      </c>
      <c r="E19" s="2">
        <v>0</v>
      </c>
      <c r="F19" s="2">
        <v>-176.68</v>
      </c>
      <c r="G19" s="2">
        <v>124</v>
      </c>
      <c r="H19" s="2">
        <v>30</v>
      </c>
      <c r="I19" s="2">
        <v>20.800999999999998</v>
      </c>
      <c r="J19" s="2">
        <v>25.457999999999998</v>
      </c>
      <c r="K19" s="2">
        <v>22.486000000000001</v>
      </c>
    </row>
    <row r="20" spans="1:11" x14ac:dyDescent="0.25">
      <c r="A20" s="7"/>
      <c r="B20" s="1" t="s">
        <v>48</v>
      </c>
      <c r="C20" s="13" t="s">
        <v>82</v>
      </c>
      <c r="D20" s="2">
        <v>0</v>
      </c>
      <c r="E20" s="2">
        <v>0</v>
      </c>
      <c r="F20" s="2">
        <v>-171.92</v>
      </c>
      <c r="G20" s="2">
        <v>125</v>
      </c>
      <c r="H20" s="2">
        <v>29.617000000000001</v>
      </c>
      <c r="I20" s="2">
        <v>23.971</v>
      </c>
      <c r="J20" s="2">
        <v>25.456</v>
      </c>
      <c r="K20" s="2">
        <v>22.687999999999999</v>
      </c>
    </row>
    <row r="21" spans="1:11" x14ac:dyDescent="0.25">
      <c r="A21" s="7"/>
      <c r="B21" s="1" t="s">
        <v>49</v>
      </c>
      <c r="C21" s="13" t="s">
        <v>82</v>
      </c>
      <c r="D21" s="2">
        <v>0</v>
      </c>
      <c r="E21" s="2">
        <v>0</v>
      </c>
      <c r="F21" s="2">
        <v>-161.93</v>
      </c>
      <c r="G21" s="2">
        <v>107</v>
      </c>
      <c r="H21" s="2">
        <v>29.841999999999999</v>
      </c>
      <c r="I21" s="2">
        <v>22.835000000000001</v>
      </c>
      <c r="J21" s="2">
        <v>25.327000000000002</v>
      </c>
      <c r="K21" s="2">
        <v>20.003</v>
      </c>
    </row>
    <row r="22" spans="1:11" x14ac:dyDescent="0.25">
      <c r="A22" s="7"/>
      <c r="B22" s="1" t="s">
        <v>50</v>
      </c>
      <c r="C22" s="13" t="s">
        <v>82</v>
      </c>
      <c r="D22" s="2">
        <v>0</v>
      </c>
      <c r="E22" s="2">
        <v>0</v>
      </c>
      <c r="F22" s="2">
        <v>-161.09</v>
      </c>
      <c r="G22" s="2">
        <v>115</v>
      </c>
      <c r="H22" s="2">
        <v>30</v>
      </c>
      <c r="I22" s="2">
        <v>23.117999999999999</v>
      </c>
      <c r="J22" s="2">
        <v>25.239000000000001</v>
      </c>
      <c r="K22" s="2">
        <v>20.984000000000002</v>
      </c>
    </row>
    <row r="23" spans="1:11" x14ac:dyDescent="0.25">
      <c r="A23" s="7" t="s">
        <v>13</v>
      </c>
      <c r="B23" s="1" t="s">
        <v>51</v>
      </c>
      <c r="C23" s="13" t="s">
        <v>82</v>
      </c>
      <c r="D23" s="2">
        <v>0</v>
      </c>
      <c r="E23" s="2">
        <v>0</v>
      </c>
      <c r="F23" s="2">
        <v>-201.75</v>
      </c>
      <c r="G23" s="2">
        <v>139</v>
      </c>
      <c r="H23" s="2">
        <v>30</v>
      </c>
      <c r="I23" s="2">
        <v>24</v>
      </c>
      <c r="J23" s="2">
        <v>25.844999999999999</v>
      </c>
      <c r="K23" s="2">
        <v>27.216000000000001</v>
      </c>
    </row>
    <row r="24" spans="1:11" x14ac:dyDescent="0.25">
      <c r="A24" s="7"/>
      <c r="B24" s="1" t="s">
        <v>52</v>
      </c>
      <c r="C24" s="13" t="s">
        <v>82</v>
      </c>
      <c r="D24" s="2">
        <v>0</v>
      </c>
      <c r="E24" s="2">
        <v>0</v>
      </c>
      <c r="F24" s="2">
        <v>-217.73</v>
      </c>
      <c r="G24" s="2">
        <v>144</v>
      </c>
      <c r="H24" s="2">
        <v>30</v>
      </c>
      <c r="I24" s="2">
        <v>24</v>
      </c>
      <c r="J24" s="2">
        <v>25.719000000000001</v>
      </c>
      <c r="K24" s="2">
        <v>28.908000000000001</v>
      </c>
    </row>
    <row r="25" spans="1:11" x14ac:dyDescent="0.25">
      <c r="A25" s="7"/>
      <c r="B25" s="1" t="s">
        <v>53</v>
      </c>
      <c r="C25" s="13" t="s">
        <v>82</v>
      </c>
      <c r="D25" s="2">
        <v>0</v>
      </c>
      <c r="E25" s="2">
        <v>0</v>
      </c>
      <c r="F25" s="2">
        <v>-220.33</v>
      </c>
      <c r="G25" s="2">
        <v>156</v>
      </c>
      <c r="H25" s="2">
        <v>30</v>
      </c>
      <c r="I25" s="2">
        <v>24</v>
      </c>
      <c r="J25" s="2">
        <v>25.867000000000001</v>
      </c>
      <c r="K25" s="2">
        <v>27.081</v>
      </c>
    </row>
    <row r="26" spans="1:11" x14ac:dyDescent="0.25">
      <c r="A26" s="7"/>
      <c r="B26" s="1" t="s">
        <v>54</v>
      </c>
      <c r="C26" s="13" t="s">
        <v>82</v>
      </c>
      <c r="D26" s="2">
        <v>0</v>
      </c>
      <c r="E26" s="2">
        <v>0</v>
      </c>
      <c r="F26" s="2">
        <v>-212.65</v>
      </c>
      <c r="G26" s="2">
        <v>154</v>
      </c>
      <c r="H26" s="2">
        <v>30</v>
      </c>
      <c r="I26" s="2">
        <v>24</v>
      </c>
      <c r="J26" s="2">
        <v>25.788</v>
      </c>
      <c r="K26" s="2">
        <v>30.212</v>
      </c>
    </row>
    <row r="27" spans="1:11" x14ac:dyDescent="0.25">
      <c r="A27" s="7" t="s">
        <v>14</v>
      </c>
      <c r="B27" s="1" t="s">
        <v>55</v>
      </c>
      <c r="C27" s="13" t="s">
        <v>82</v>
      </c>
      <c r="D27" s="2">
        <v>0</v>
      </c>
      <c r="E27" s="2">
        <v>0</v>
      </c>
      <c r="F27" s="2">
        <v>-214.68</v>
      </c>
      <c r="G27" s="2">
        <v>152</v>
      </c>
      <c r="H27" s="2">
        <v>30</v>
      </c>
      <c r="I27" s="2">
        <v>24</v>
      </c>
      <c r="J27" s="2">
        <v>25.832999999999998</v>
      </c>
      <c r="K27" s="2">
        <v>29.826000000000001</v>
      </c>
    </row>
    <row r="28" spans="1:11" x14ac:dyDescent="0.25">
      <c r="A28" s="7"/>
      <c r="B28" s="1" t="s">
        <v>56</v>
      </c>
      <c r="C28" s="13" t="s">
        <v>82</v>
      </c>
      <c r="D28" s="2">
        <v>0</v>
      </c>
      <c r="E28" s="2">
        <v>0</v>
      </c>
      <c r="F28" s="2">
        <v>-219.69</v>
      </c>
      <c r="G28" s="2">
        <v>157</v>
      </c>
      <c r="H28" s="2">
        <v>30</v>
      </c>
      <c r="I28" s="2">
        <v>24</v>
      </c>
      <c r="J28" s="2">
        <v>25.821000000000002</v>
      </c>
      <c r="K28" s="2">
        <v>31.687000000000001</v>
      </c>
    </row>
    <row r="29" spans="1:11" x14ac:dyDescent="0.25">
      <c r="A29" s="7"/>
      <c r="B29" s="1" t="s">
        <v>57</v>
      </c>
      <c r="C29" s="13" t="s">
        <v>82</v>
      </c>
      <c r="D29" s="2">
        <v>0</v>
      </c>
      <c r="E29" s="2">
        <v>0</v>
      </c>
      <c r="F29" s="2">
        <v>-228.7</v>
      </c>
      <c r="G29" s="2">
        <v>158</v>
      </c>
      <c r="H29" s="2">
        <v>30</v>
      </c>
      <c r="I29" s="2">
        <v>24</v>
      </c>
      <c r="J29" s="2">
        <v>24.474</v>
      </c>
      <c r="K29" s="2">
        <v>29.120999999999999</v>
      </c>
    </row>
    <row r="30" spans="1:11" x14ac:dyDescent="0.25">
      <c r="A30" s="7"/>
      <c r="B30" s="1" t="s">
        <v>58</v>
      </c>
      <c r="C30" s="13" t="s">
        <v>82</v>
      </c>
      <c r="D30" s="2">
        <v>0</v>
      </c>
      <c r="E30" s="2">
        <v>0</v>
      </c>
      <c r="F30" s="2">
        <v>-263.32</v>
      </c>
      <c r="G30" s="2">
        <v>162</v>
      </c>
      <c r="H30" s="2">
        <v>30</v>
      </c>
      <c r="I30" s="2">
        <v>24</v>
      </c>
      <c r="J30" s="2">
        <v>26.062000000000001</v>
      </c>
      <c r="K30" s="2">
        <v>36.271000000000001</v>
      </c>
    </row>
    <row r="31" spans="1:11" x14ac:dyDescent="0.25">
      <c r="A31" s="7"/>
      <c r="B31" s="1" t="s">
        <v>59</v>
      </c>
      <c r="C31" s="13" t="s">
        <v>82</v>
      </c>
      <c r="D31" s="2">
        <v>0</v>
      </c>
      <c r="E31" s="2">
        <v>0</v>
      </c>
      <c r="F31" s="2">
        <v>-295.52</v>
      </c>
      <c r="G31" s="2">
        <v>163</v>
      </c>
      <c r="H31" s="2">
        <v>30</v>
      </c>
      <c r="I31" s="2">
        <v>24</v>
      </c>
      <c r="J31" s="2">
        <v>26.483000000000001</v>
      </c>
      <c r="K31" s="2">
        <v>35.65</v>
      </c>
    </row>
    <row r="32" spans="1:11" x14ac:dyDescent="0.25">
      <c r="A32" s="7" t="s">
        <v>15</v>
      </c>
      <c r="B32" s="1" t="s">
        <v>60</v>
      </c>
      <c r="C32" s="13" t="s">
        <v>82</v>
      </c>
      <c r="D32" s="2">
        <v>0</v>
      </c>
      <c r="E32" s="2">
        <v>0</v>
      </c>
      <c r="F32" s="2">
        <v>-263.7</v>
      </c>
      <c r="G32" s="2">
        <v>160</v>
      </c>
      <c r="H32" s="2">
        <v>30</v>
      </c>
      <c r="I32" s="2">
        <v>24</v>
      </c>
      <c r="J32" s="2">
        <v>26.161999999999999</v>
      </c>
      <c r="K32" s="2">
        <v>36.619999999999997</v>
      </c>
    </row>
    <row r="33" spans="1:11" x14ac:dyDescent="0.25">
      <c r="A33" s="7"/>
      <c r="B33" s="1" t="s">
        <v>61</v>
      </c>
      <c r="C33" s="13" t="s">
        <v>82</v>
      </c>
      <c r="D33" s="2">
        <v>0</v>
      </c>
      <c r="E33" s="2">
        <v>0</v>
      </c>
      <c r="F33" s="2">
        <v>-287.20999999999998</v>
      </c>
      <c r="G33" s="2">
        <v>162</v>
      </c>
      <c r="H33" s="2">
        <v>30</v>
      </c>
      <c r="I33" s="2">
        <v>24</v>
      </c>
      <c r="J33" s="2">
        <v>26.213000000000001</v>
      </c>
      <c r="K33" s="2">
        <v>34.027000000000001</v>
      </c>
    </row>
    <row r="34" spans="1:11" x14ac:dyDescent="0.25">
      <c r="A34" s="7"/>
      <c r="B34" s="1" t="s">
        <v>62</v>
      </c>
      <c r="C34" s="13" t="s">
        <v>82</v>
      </c>
      <c r="D34" s="2">
        <v>0</v>
      </c>
      <c r="E34" s="2">
        <v>0</v>
      </c>
      <c r="F34" s="2">
        <v>-245.44</v>
      </c>
      <c r="G34" s="2">
        <v>161</v>
      </c>
      <c r="H34" s="2">
        <v>30</v>
      </c>
      <c r="I34" s="2">
        <v>24</v>
      </c>
      <c r="J34" s="2">
        <v>25.934000000000001</v>
      </c>
      <c r="K34" s="2">
        <v>33.421999999999997</v>
      </c>
    </row>
    <row r="35" spans="1:11" x14ac:dyDescent="0.25">
      <c r="A35" s="7"/>
      <c r="B35" s="1" t="s">
        <v>63</v>
      </c>
      <c r="C35" s="13" t="s">
        <v>82</v>
      </c>
      <c r="D35" s="2">
        <v>0</v>
      </c>
      <c r="E35" s="2">
        <v>0</v>
      </c>
      <c r="F35" s="2">
        <v>-249.71</v>
      </c>
      <c r="G35" s="2">
        <v>159</v>
      </c>
      <c r="H35" s="2">
        <v>30</v>
      </c>
      <c r="I35" s="2">
        <v>24</v>
      </c>
      <c r="J35" s="2">
        <v>26.077999999999999</v>
      </c>
      <c r="K35" s="2">
        <v>33.548999999999999</v>
      </c>
    </row>
    <row r="36" spans="1:11" x14ac:dyDescent="0.25">
      <c r="A36" s="7" t="s">
        <v>16</v>
      </c>
      <c r="B36" s="1" t="s">
        <v>64</v>
      </c>
      <c r="C36" s="13" t="s">
        <v>82</v>
      </c>
      <c r="D36" s="2">
        <v>0</v>
      </c>
      <c r="E36" s="2">
        <v>0</v>
      </c>
      <c r="F36" s="2">
        <v>-249.83</v>
      </c>
      <c r="G36" s="2">
        <v>158</v>
      </c>
      <c r="H36" s="2">
        <v>30</v>
      </c>
      <c r="I36" s="2">
        <v>24</v>
      </c>
      <c r="J36" s="2">
        <v>25.994</v>
      </c>
      <c r="K36" s="2">
        <v>30.641999999999999</v>
      </c>
    </row>
    <row r="37" spans="1:11" x14ac:dyDescent="0.25">
      <c r="A37" s="7"/>
      <c r="B37" s="1" t="s">
        <v>65</v>
      </c>
      <c r="C37" s="13" t="s">
        <v>82</v>
      </c>
      <c r="D37" s="2">
        <v>0</v>
      </c>
      <c r="E37" s="2">
        <v>0</v>
      </c>
      <c r="F37" s="2">
        <v>-240.52</v>
      </c>
      <c r="G37" s="2">
        <v>158</v>
      </c>
      <c r="H37" s="2">
        <v>30</v>
      </c>
      <c r="I37" s="2">
        <v>24</v>
      </c>
      <c r="J37" s="2">
        <v>25.896999999999998</v>
      </c>
      <c r="K37" s="2">
        <v>31.44</v>
      </c>
    </row>
    <row r="38" spans="1:11" x14ac:dyDescent="0.25">
      <c r="A38" s="7"/>
      <c r="B38" s="1" t="s">
        <v>66</v>
      </c>
      <c r="C38" s="13" t="s">
        <v>82</v>
      </c>
      <c r="D38" s="2">
        <v>0</v>
      </c>
      <c r="E38" s="2">
        <v>0</v>
      </c>
      <c r="F38" s="2">
        <v>-226.83</v>
      </c>
      <c r="G38" s="2">
        <v>156</v>
      </c>
      <c r="H38" s="2">
        <v>30</v>
      </c>
      <c r="I38" s="2">
        <v>24</v>
      </c>
      <c r="J38" s="2">
        <v>25.794</v>
      </c>
      <c r="K38" s="2">
        <v>30.007999999999999</v>
      </c>
    </row>
    <row r="39" spans="1:11" x14ac:dyDescent="0.25">
      <c r="A39" s="7"/>
      <c r="B39" s="1" t="s">
        <v>67</v>
      </c>
      <c r="C39" s="13" t="s">
        <v>82</v>
      </c>
      <c r="D39" s="2">
        <v>0</v>
      </c>
      <c r="E39" s="2">
        <v>0</v>
      </c>
      <c r="F39" s="2">
        <v>-206.39</v>
      </c>
      <c r="G39" s="2">
        <v>153</v>
      </c>
      <c r="H39" s="2">
        <v>30</v>
      </c>
      <c r="I39" s="2">
        <v>24</v>
      </c>
      <c r="J39" s="2">
        <v>25.683</v>
      </c>
      <c r="K39" s="2">
        <v>28.042999999999999</v>
      </c>
    </row>
    <row r="40" spans="1:11" x14ac:dyDescent="0.25">
      <c r="A40" s="7"/>
      <c r="B40" s="1" t="s">
        <v>68</v>
      </c>
      <c r="C40" s="13" t="s">
        <v>82</v>
      </c>
      <c r="D40" s="2">
        <v>0</v>
      </c>
      <c r="E40" s="2">
        <v>0</v>
      </c>
      <c r="F40" s="2">
        <v>-187.7</v>
      </c>
      <c r="G40" s="2">
        <v>146</v>
      </c>
      <c r="H40" s="2">
        <v>30</v>
      </c>
      <c r="I40" s="2">
        <v>24</v>
      </c>
      <c r="J40" s="2">
        <v>25.643999999999998</v>
      </c>
      <c r="K40" s="2">
        <v>29.507000000000001</v>
      </c>
    </row>
    <row r="41" spans="1:11" x14ac:dyDescent="0.25">
      <c r="A41" s="7" t="s">
        <v>17</v>
      </c>
      <c r="B41" s="1" t="s">
        <v>69</v>
      </c>
      <c r="C41" s="13" t="s">
        <v>82</v>
      </c>
      <c r="D41" s="2">
        <v>0</v>
      </c>
      <c r="E41" s="2">
        <v>0</v>
      </c>
      <c r="F41" s="2">
        <v>-181.63</v>
      </c>
      <c r="G41" s="2">
        <v>148</v>
      </c>
      <c r="H41" s="2">
        <v>30</v>
      </c>
      <c r="I41" s="2">
        <v>24</v>
      </c>
      <c r="J41" s="2">
        <v>25.655999999999999</v>
      </c>
      <c r="K41" s="2">
        <v>29.663</v>
      </c>
    </row>
    <row r="42" spans="1:11" x14ac:dyDescent="0.25">
      <c r="A42" s="7"/>
      <c r="B42" s="1" t="s">
        <v>70</v>
      </c>
      <c r="C42" s="1" t="s">
        <v>82</v>
      </c>
      <c r="D42" s="2">
        <v>0</v>
      </c>
      <c r="E42" s="2">
        <v>0</v>
      </c>
      <c r="F42" s="2">
        <v>-164.12</v>
      </c>
      <c r="G42" s="2">
        <v>124</v>
      </c>
      <c r="H42" s="2">
        <v>30</v>
      </c>
      <c r="I42" s="2">
        <v>24</v>
      </c>
      <c r="J42" s="2">
        <v>25.382999999999999</v>
      </c>
      <c r="K42" s="2">
        <v>22.454000000000001</v>
      </c>
    </row>
    <row r="43" spans="1:11" x14ac:dyDescent="0.25">
      <c r="A43" s="7"/>
      <c r="B43" s="1" t="s">
        <v>71</v>
      </c>
      <c r="C43" s="1" t="s">
        <v>82</v>
      </c>
      <c r="D43" s="2">
        <v>0</v>
      </c>
      <c r="E43" s="2">
        <v>0</v>
      </c>
      <c r="F43" s="2">
        <v>-134.6</v>
      </c>
      <c r="G43" s="2">
        <v>98</v>
      </c>
      <c r="H43" s="2">
        <v>30</v>
      </c>
      <c r="I43" s="2">
        <v>22.795999999999999</v>
      </c>
      <c r="J43" s="2">
        <v>25.091000000000001</v>
      </c>
      <c r="K43" s="2">
        <v>22.98</v>
      </c>
    </row>
    <row r="44" spans="1:11" x14ac:dyDescent="0.25">
      <c r="A44" s="7"/>
      <c r="B44" s="1" t="s">
        <v>72</v>
      </c>
      <c r="C44" s="1" t="s">
        <v>82</v>
      </c>
      <c r="D44" s="2">
        <v>0</v>
      </c>
      <c r="E44" s="2">
        <v>0</v>
      </c>
      <c r="F44" s="2">
        <v>-115.92</v>
      </c>
      <c r="G44" s="2">
        <v>81</v>
      </c>
      <c r="H44" s="2">
        <v>29.271999999999998</v>
      </c>
      <c r="I44" s="2">
        <v>22.579000000000001</v>
      </c>
      <c r="J44" s="2">
        <v>24.768000000000001</v>
      </c>
      <c r="K44" s="2">
        <v>23.821000000000002</v>
      </c>
    </row>
    <row r="45" spans="1:11" x14ac:dyDescent="0.25">
      <c r="A45" s="7" t="s">
        <v>18</v>
      </c>
      <c r="B45" s="1" t="s">
        <v>73</v>
      </c>
      <c r="C45" s="1" t="s">
        <v>82</v>
      </c>
      <c r="D45" s="2">
        <v>0</v>
      </c>
      <c r="E45" s="2">
        <v>0</v>
      </c>
      <c r="F45" s="2">
        <v>-106.96</v>
      </c>
      <c r="G45" s="2">
        <v>77</v>
      </c>
      <c r="H45" s="2">
        <v>29.228000000000002</v>
      </c>
      <c r="I45" s="2">
        <v>21.343</v>
      </c>
      <c r="J45" s="2">
        <v>24.445</v>
      </c>
      <c r="K45" s="2">
        <v>20.41</v>
      </c>
    </row>
    <row r="46" spans="1:11" x14ac:dyDescent="0.25">
      <c r="A46" s="7"/>
      <c r="B46" s="1" t="s">
        <v>74</v>
      </c>
      <c r="C46" s="1" t="s">
        <v>82</v>
      </c>
      <c r="D46" s="2">
        <v>0</v>
      </c>
      <c r="E46" s="2">
        <v>0</v>
      </c>
      <c r="F46" s="2">
        <v>-96.34</v>
      </c>
      <c r="G46" s="2">
        <v>75</v>
      </c>
      <c r="H46" s="2">
        <v>27.693999999999999</v>
      </c>
      <c r="I46" s="2">
        <v>22.053000000000001</v>
      </c>
      <c r="J46" s="2">
        <v>24.405999999999999</v>
      </c>
      <c r="K46" s="2">
        <v>21.422999999999998</v>
      </c>
    </row>
    <row r="47" spans="1:11" x14ac:dyDescent="0.25">
      <c r="A47" s="7"/>
      <c r="B47" s="1" t="s">
        <v>75</v>
      </c>
      <c r="C47" s="1" t="s">
        <v>82</v>
      </c>
      <c r="D47" s="2">
        <v>0</v>
      </c>
      <c r="E47" s="2">
        <v>0</v>
      </c>
      <c r="F47" s="2">
        <v>-84.4</v>
      </c>
      <c r="G47" s="2">
        <v>65</v>
      </c>
      <c r="H47" s="2">
        <v>26.573</v>
      </c>
      <c r="I47" s="2">
        <v>21.541</v>
      </c>
      <c r="J47" s="2">
        <v>23.923999999999999</v>
      </c>
      <c r="K47" s="2">
        <v>19.966999999999999</v>
      </c>
    </row>
    <row r="48" spans="1:11" x14ac:dyDescent="0.25">
      <c r="A48" s="7"/>
      <c r="B48" s="1" t="s">
        <v>76</v>
      </c>
      <c r="C48" s="1" t="s">
        <v>82</v>
      </c>
      <c r="D48" s="2">
        <v>0</v>
      </c>
      <c r="E48" s="2">
        <v>0</v>
      </c>
      <c r="F48" s="2">
        <v>-66.040000000000006</v>
      </c>
      <c r="G48" s="2">
        <v>60</v>
      </c>
      <c r="H48" s="2">
        <v>26.498999999999999</v>
      </c>
      <c r="I48" s="2">
        <v>20.553999999999998</v>
      </c>
      <c r="J48" s="2">
        <v>23.390999999999998</v>
      </c>
      <c r="K48" s="2">
        <v>18.103999999999999</v>
      </c>
    </row>
    <row r="49" spans="1:11" x14ac:dyDescent="0.25">
      <c r="A49" s="7" t="s">
        <v>19</v>
      </c>
      <c r="B49" s="1" t="s">
        <v>77</v>
      </c>
      <c r="C49" s="1" t="s">
        <v>82</v>
      </c>
      <c r="D49" s="2">
        <v>0</v>
      </c>
      <c r="E49" s="2">
        <v>0</v>
      </c>
      <c r="F49" s="2">
        <v>-51.5</v>
      </c>
      <c r="G49" s="2">
        <v>58</v>
      </c>
      <c r="H49" s="2">
        <v>26.047000000000001</v>
      </c>
      <c r="I49" s="2">
        <v>19.614999999999998</v>
      </c>
      <c r="J49" s="2">
        <v>22.853999999999999</v>
      </c>
      <c r="K49" s="2">
        <v>16.065999999999999</v>
      </c>
    </row>
    <row r="50" spans="1:11" x14ac:dyDescent="0.25">
      <c r="A50" s="7"/>
      <c r="B50" s="1" t="s">
        <v>78</v>
      </c>
      <c r="C50" s="1" t="s">
        <v>82</v>
      </c>
      <c r="D50" s="2">
        <v>0</v>
      </c>
      <c r="E50" s="2">
        <v>0</v>
      </c>
      <c r="F50" s="2">
        <v>-26.12</v>
      </c>
      <c r="G50" s="2">
        <v>52</v>
      </c>
      <c r="H50" s="2">
        <v>24</v>
      </c>
      <c r="I50" s="2">
        <v>17.908999999999999</v>
      </c>
      <c r="J50" s="2">
        <v>21.76</v>
      </c>
      <c r="K50" s="2">
        <v>10.776999999999999</v>
      </c>
    </row>
    <row r="51" spans="1:11" x14ac:dyDescent="0.25">
      <c r="A51" s="7"/>
      <c r="B51" s="1" t="s">
        <v>79</v>
      </c>
      <c r="C51" s="1" t="s">
        <v>82</v>
      </c>
      <c r="D51" s="2">
        <v>0.39</v>
      </c>
      <c r="E51" s="2">
        <v>4</v>
      </c>
      <c r="F51" s="2">
        <v>-14.82</v>
      </c>
      <c r="G51" s="2">
        <v>45</v>
      </c>
      <c r="H51" s="2">
        <v>24</v>
      </c>
      <c r="I51" s="2">
        <v>15.701000000000001</v>
      </c>
      <c r="J51" s="2">
        <v>20.850999999999999</v>
      </c>
      <c r="K51" s="2">
        <v>9.5706000000000007</v>
      </c>
    </row>
    <row r="52" spans="1:11" x14ac:dyDescent="0.25">
      <c r="A52" s="7"/>
      <c r="B52" s="1" t="s">
        <v>80</v>
      </c>
      <c r="C52" s="1" t="s">
        <v>82</v>
      </c>
      <c r="D52" s="2">
        <v>0.02</v>
      </c>
      <c r="E52" s="2">
        <v>2</v>
      </c>
      <c r="F52" s="2">
        <v>-43.62</v>
      </c>
      <c r="G52" s="2">
        <v>53</v>
      </c>
      <c r="H52" s="2">
        <v>24.256</v>
      </c>
      <c r="I52" s="2">
        <v>16.957000000000001</v>
      </c>
      <c r="J52" s="2">
        <v>22.302</v>
      </c>
      <c r="K52" s="2">
        <v>12.86</v>
      </c>
    </row>
    <row r="53" spans="1:11" x14ac:dyDescent="0.25">
      <c r="A53" s="7"/>
      <c r="B53" s="1" t="s">
        <v>81</v>
      </c>
      <c r="C53" s="1" t="s">
        <v>82</v>
      </c>
      <c r="D53" s="2">
        <v>0</v>
      </c>
      <c r="E53" s="2">
        <v>0</v>
      </c>
      <c r="F53" s="2">
        <v>-31.05</v>
      </c>
      <c r="G53" s="2">
        <v>63</v>
      </c>
      <c r="H53" s="2">
        <v>24.266999999999999</v>
      </c>
      <c r="I53" s="2">
        <v>19.352</v>
      </c>
      <c r="J53" s="2">
        <v>22.352</v>
      </c>
      <c r="K53" s="2">
        <v>13.356999999999999</v>
      </c>
    </row>
    <row r="54" spans="1:11" x14ac:dyDescent="0.25">
      <c r="A54" s="11" t="s">
        <v>98</v>
      </c>
      <c r="B54" s="11"/>
      <c r="C54" s="11"/>
      <c r="D54" s="8">
        <f t="shared" ref="D54:I54" si="0">AVERAGE(D2:D53)</f>
        <v>9.4423076923076887E-2</v>
      </c>
      <c r="E54" s="8">
        <f t="shared" si="0"/>
        <v>0.82692307692307687</v>
      </c>
      <c r="F54" s="8">
        <f t="shared" si="0"/>
        <v>-130.4444230769231</v>
      </c>
      <c r="G54" s="8">
        <f t="shared" si="0"/>
        <v>100.17307692307692</v>
      </c>
      <c r="H54" s="8">
        <f t="shared" si="0"/>
        <v>27.834865384615391</v>
      </c>
      <c r="I54" s="8">
        <f t="shared" si="0"/>
        <v>21.166730769230774</v>
      </c>
      <c r="J54" s="8">
        <f>AVERAGE(J2:J53)</f>
        <v>24.071519230769233</v>
      </c>
      <c r="K54" s="8">
        <f>AVERAGE(K2:K53)</f>
        <v>21.210876923076924</v>
      </c>
    </row>
    <row r="55" spans="1:11" x14ac:dyDescent="0.25">
      <c r="J55" s="14"/>
    </row>
    <row r="56" spans="1:11" x14ac:dyDescent="0.25">
      <c r="A56" s="11" t="s">
        <v>99</v>
      </c>
      <c r="B56" s="11"/>
      <c r="J56" s="14"/>
    </row>
    <row r="57" spans="1:11" x14ac:dyDescent="0.25">
      <c r="A57" s="4" t="s">
        <v>22</v>
      </c>
      <c r="B57" s="5">
        <f>SUM(D2:D53)+ABS(SUM(F2:F53))</f>
        <v>6788.02</v>
      </c>
    </row>
    <row r="58" spans="1:11" x14ac:dyDescent="0.25">
      <c r="A58" s="4" t="s">
        <v>20</v>
      </c>
      <c r="B58" s="5">
        <f>SUM(E2:E53,G2:G53)</f>
        <v>5252</v>
      </c>
    </row>
    <row r="59" spans="1:11" x14ac:dyDescent="0.25">
      <c r="A59" s="4" t="s">
        <v>21</v>
      </c>
      <c r="B59" s="6">
        <f>AVERAGE(K2:K53)</f>
        <v>21.210876923076924</v>
      </c>
    </row>
    <row r="60" spans="1:11" x14ac:dyDescent="0.25">
      <c r="A60" s="12"/>
      <c r="B60" s="12"/>
    </row>
    <row r="61" spans="1:11" x14ac:dyDescent="0.25">
      <c r="A61" s="4" t="s">
        <v>23</v>
      </c>
      <c r="B61" s="5">
        <f>SUM(D23:D35)+ABS(SUM(F23:F35))</f>
        <v>3120.43</v>
      </c>
    </row>
    <row r="62" spans="1:11" x14ac:dyDescent="0.25">
      <c r="A62" s="4" t="s">
        <v>24</v>
      </c>
      <c r="B62" s="5">
        <f>SUM(E3:E23,G23:G35)</f>
        <v>2064</v>
      </c>
    </row>
    <row r="63" spans="1:11" x14ac:dyDescent="0.25">
      <c r="A63" s="4" t="s">
        <v>25</v>
      </c>
      <c r="B63" s="6">
        <f>AVERAGE(J23:J35)</f>
        <v>25.867615384615384</v>
      </c>
    </row>
    <row r="64" spans="1:11" x14ac:dyDescent="0.25">
      <c r="A64" s="12"/>
      <c r="B64" s="12"/>
    </row>
    <row r="65" spans="1:2" x14ac:dyDescent="0.25">
      <c r="A65" s="4" t="s">
        <v>26</v>
      </c>
      <c r="B65" s="5">
        <f>SUM(D2:D9,D49:D53)+ABS(SUM(F2:F9,F49:F53))</f>
        <v>297.51</v>
      </c>
    </row>
    <row r="66" spans="1:2" x14ac:dyDescent="0.25">
      <c r="A66" s="4" t="s">
        <v>27</v>
      </c>
      <c r="B66" s="5">
        <f>SUM(E2:E9,E49:E53,G2:G9,G49:G53)</f>
        <v>612</v>
      </c>
    </row>
    <row r="67" spans="1:2" x14ac:dyDescent="0.25">
      <c r="A67" s="4" t="s">
        <v>28</v>
      </c>
      <c r="B67" s="6">
        <f>AVERAGE(K2:K9,K49:K53)</f>
        <v>10.57523846153846</v>
      </c>
    </row>
  </sheetData>
  <mergeCells count="14">
    <mergeCell ref="A2:A5"/>
    <mergeCell ref="A6:A9"/>
    <mergeCell ref="A10:A13"/>
    <mergeCell ref="A27:A31"/>
    <mergeCell ref="A32:A35"/>
    <mergeCell ref="A36:A40"/>
    <mergeCell ref="A14:A18"/>
    <mergeCell ref="A19:A22"/>
    <mergeCell ref="A23:A26"/>
    <mergeCell ref="A54:C54"/>
    <mergeCell ref="A56:B56"/>
    <mergeCell ref="A41:A44"/>
    <mergeCell ref="A45:A48"/>
    <mergeCell ref="A49:A53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7"/>
  <sheetViews>
    <sheetView workbookViewId="0">
      <pane ySplit="1" topLeftCell="A2" activePane="bottomLeft" state="frozen"/>
      <selection pane="bottomLeft" activeCell="D59" sqref="D59"/>
    </sheetView>
  </sheetViews>
  <sheetFormatPr defaultColWidth="9.140625" defaultRowHeight="15" x14ac:dyDescent="0.25"/>
  <cols>
    <col min="1" max="1" width="32.5703125" style="3" bestFit="1" customWidth="1"/>
    <col min="2" max="11" width="14.7109375" style="3" customWidth="1"/>
    <col min="12" max="12" width="15.42578125" style="3" bestFit="1" customWidth="1"/>
    <col min="13" max="16384" width="9.140625" style="3"/>
  </cols>
  <sheetData>
    <row r="1" spans="1:11" ht="30" x14ac:dyDescent="0.25">
      <c r="A1" s="9" t="s">
        <v>96</v>
      </c>
      <c r="B1" s="10" t="s">
        <v>97</v>
      </c>
      <c r="C1" s="10" t="s">
        <v>29</v>
      </c>
      <c r="D1" s="10" t="s">
        <v>4</v>
      </c>
      <c r="E1" s="10" t="s">
        <v>5</v>
      </c>
      <c r="F1" s="10" t="s">
        <v>6</v>
      </c>
      <c r="G1" s="10" t="s">
        <v>7</v>
      </c>
      <c r="H1" s="10" t="s">
        <v>0</v>
      </c>
      <c r="I1" s="10" t="s">
        <v>1</v>
      </c>
      <c r="J1" s="10" t="s">
        <v>2</v>
      </c>
      <c r="K1" s="10" t="s">
        <v>3</v>
      </c>
    </row>
    <row r="2" spans="1:11" ht="15" customHeight="1" x14ac:dyDescent="0.25">
      <c r="A2" s="7" t="s">
        <v>8</v>
      </c>
      <c r="B2" s="1" t="s">
        <v>30</v>
      </c>
      <c r="C2" s="13" t="s">
        <v>82</v>
      </c>
      <c r="D2" s="2">
        <v>0</v>
      </c>
      <c r="E2" s="2">
        <v>0</v>
      </c>
      <c r="F2" s="2">
        <v>-9.48</v>
      </c>
      <c r="G2" s="2">
        <v>36</v>
      </c>
      <c r="H2" s="2">
        <v>24</v>
      </c>
      <c r="I2" s="2">
        <v>17.143999999999998</v>
      </c>
      <c r="J2" s="2">
        <v>21.018999999999998</v>
      </c>
      <c r="K2" s="2">
        <v>9.3803999999999998</v>
      </c>
    </row>
    <row r="3" spans="1:11" x14ac:dyDescent="0.25">
      <c r="A3" s="7"/>
      <c r="B3" s="1" t="s">
        <v>31</v>
      </c>
      <c r="C3" s="13" t="s">
        <v>82</v>
      </c>
      <c r="D3" s="2">
        <v>0.96</v>
      </c>
      <c r="E3" s="2">
        <v>10</v>
      </c>
      <c r="F3" s="2">
        <v>-8.08</v>
      </c>
      <c r="G3" s="2">
        <v>37</v>
      </c>
      <c r="H3" s="2">
        <v>24</v>
      </c>
      <c r="I3" s="2">
        <v>16.128</v>
      </c>
      <c r="J3" s="2">
        <v>20.385999999999999</v>
      </c>
      <c r="K3" s="2">
        <v>9.2881999999999998</v>
      </c>
    </row>
    <row r="4" spans="1:11" x14ac:dyDescent="0.25">
      <c r="A4" s="7"/>
      <c r="B4" s="1" t="s">
        <v>32</v>
      </c>
      <c r="C4" s="13" t="s">
        <v>82</v>
      </c>
      <c r="D4" s="2">
        <v>0</v>
      </c>
      <c r="E4" s="2">
        <v>0</v>
      </c>
      <c r="F4" s="2">
        <v>-17.7</v>
      </c>
      <c r="G4" s="2">
        <v>45</v>
      </c>
      <c r="H4" s="2">
        <v>24</v>
      </c>
      <c r="I4" s="2">
        <v>17.135000000000002</v>
      </c>
      <c r="J4" s="2">
        <v>21.312999999999999</v>
      </c>
      <c r="K4" s="2">
        <v>9.1183999999999994</v>
      </c>
    </row>
    <row r="5" spans="1:11" x14ac:dyDescent="0.25">
      <c r="A5" s="7"/>
      <c r="B5" s="1" t="s">
        <v>33</v>
      </c>
      <c r="C5" s="13" t="s">
        <v>82</v>
      </c>
      <c r="D5" s="2">
        <v>1.45</v>
      </c>
      <c r="E5" s="2">
        <v>10</v>
      </c>
      <c r="F5" s="2">
        <v>-1.58</v>
      </c>
      <c r="G5" s="2">
        <v>6</v>
      </c>
      <c r="H5" s="2">
        <v>24</v>
      </c>
      <c r="I5" s="2">
        <v>16.059000000000001</v>
      </c>
      <c r="J5" s="2">
        <v>19.734999999999999</v>
      </c>
      <c r="K5" s="2">
        <v>6.9009999999999998</v>
      </c>
    </row>
    <row r="6" spans="1:11" ht="15" customHeight="1" x14ac:dyDescent="0.25">
      <c r="A6" s="7" t="s">
        <v>9</v>
      </c>
      <c r="B6" s="1" t="s">
        <v>34</v>
      </c>
      <c r="C6" s="13" t="s">
        <v>82</v>
      </c>
      <c r="D6" s="2">
        <v>1.51</v>
      </c>
      <c r="E6" s="2">
        <v>9</v>
      </c>
      <c r="F6" s="2">
        <v>-12.24</v>
      </c>
      <c r="G6" s="2">
        <v>26</v>
      </c>
      <c r="H6" s="2">
        <v>24</v>
      </c>
      <c r="I6" s="2">
        <v>15</v>
      </c>
      <c r="J6" s="2">
        <v>20.338999999999999</v>
      </c>
      <c r="K6" s="2">
        <v>8.4110999999999994</v>
      </c>
    </row>
    <row r="7" spans="1:11" x14ac:dyDescent="0.25">
      <c r="A7" s="7"/>
      <c r="B7" s="1" t="s">
        <v>35</v>
      </c>
      <c r="C7" s="13" t="s">
        <v>82</v>
      </c>
      <c r="D7" s="2">
        <v>0</v>
      </c>
      <c r="E7" s="2">
        <v>2</v>
      </c>
      <c r="F7" s="2">
        <v>-23.03</v>
      </c>
      <c r="G7" s="2">
        <v>49</v>
      </c>
      <c r="H7" s="2">
        <v>25.82</v>
      </c>
      <c r="I7" s="2">
        <v>16.951000000000001</v>
      </c>
      <c r="J7" s="2">
        <v>21.643999999999998</v>
      </c>
      <c r="K7" s="2">
        <v>10.308</v>
      </c>
    </row>
    <row r="8" spans="1:11" x14ac:dyDescent="0.25">
      <c r="A8" s="7"/>
      <c r="B8" s="1" t="s">
        <v>36</v>
      </c>
      <c r="C8" s="13" t="s">
        <v>82</v>
      </c>
      <c r="D8" s="2">
        <v>0.5</v>
      </c>
      <c r="E8" s="2">
        <v>2</v>
      </c>
      <c r="F8" s="2">
        <v>-16.850000000000001</v>
      </c>
      <c r="G8" s="2">
        <v>47</v>
      </c>
      <c r="H8" s="2">
        <v>24</v>
      </c>
      <c r="I8" s="2">
        <v>16.335000000000001</v>
      </c>
      <c r="J8" s="2">
        <v>21</v>
      </c>
      <c r="K8" s="2">
        <v>9.8673999999999999</v>
      </c>
    </row>
    <row r="9" spans="1:11" x14ac:dyDescent="0.25">
      <c r="A9" s="7"/>
      <c r="B9" s="1" t="s">
        <v>37</v>
      </c>
      <c r="C9" s="13" t="s">
        <v>82</v>
      </c>
      <c r="D9" s="2">
        <v>0</v>
      </c>
      <c r="E9" s="2">
        <v>0</v>
      </c>
      <c r="F9" s="2">
        <v>-36.61</v>
      </c>
      <c r="G9" s="2">
        <v>56</v>
      </c>
      <c r="H9" s="2">
        <v>24.087</v>
      </c>
      <c r="I9" s="2">
        <v>17.925999999999998</v>
      </c>
      <c r="J9" s="2">
        <v>22.093</v>
      </c>
      <c r="K9" s="2">
        <v>11.573</v>
      </c>
    </row>
    <row r="10" spans="1:11" ht="15" customHeight="1" x14ac:dyDescent="0.25">
      <c r="A10" s="7" t="s">
        <v>10</v>
      </c>
      <c r="B10" s="1" t="s">
        <v>38</v>
      </c>
      <c r="C10" s="13" t="s">
        <v>82</v>
      </c>
      <c r="D10" s="2">
        <v>0.02</v>
      </c>
      <c r="E10" s="2">
        <v>2</v>
      </c>
      <c r="F10" s="2">
        <v>-30.74</v>
      </c>
      <c r="G10" s="2">
        <v>51</v>
      </c>
      <c r="H10" s="2">
        <v>24.763000000000002</v>
      </c>
      <c r="I10" s="2">
        <v>15.88</v>
      </c>
      <c r="J10" s="2">
        <v>21.911999999999999</v>
      </c>
      <c r="K10" s="2">
        <v>10.757</v>
      </c>
    </row>
    <row r="11" spans="1:11" x14ac:dyDescent="0.25">
      <c r="A11" s="7"/>
      <c r="B11" s="1" t="s">
        <v>39</v>
      </c>
      <c r="C11" s="1" t="s">
        <v>83</v>
      </c>
      <c r="D11" s="2">
        <v>0.06</v>
      </c>
      <c r="E11" s="2">
        <v>2</v>
      </c>
      <c r="F11" s="2">
        <v>-14.99</v>
      </c>
      <c r="G11" s="2">
        <v>40</v>
      </c>
      <c r="H11" s="2">
        <v>24.097000000000001</v>
      </c>
      <c r="I11" s="2">
        <v>16.539000000000001</v>
      </c>
      <c r="J11" s="2">
        <v>21.271999999999998</v>
      </c>
      <c r="K11" s="2">
        <v>9.7239000000000004</v>
      </c>
    </row>
    <row r="12" spans="1:11" x14ac:dyDescent="0.25">
      <c r="A12" s="7"/>
      <c r="B12" s="1" t="s">
        <v>40</v>
      </c>
      <c r="C12" s="1" t="s">
        <v>84</v>
      </c>
      <c r="D12" s="2">
        <v>0</v>
      </c>
      <c r="E12" s="2">
        <v>0</v>
      </c>
      <c r="F12" s="2">
        <v>-37.43</v>
      </c>
      <c r="G12" s="2">
        <v>55</v>
      </c>
      <c r="H12" s="2">
        <v>25.091999999999999</v>
      </c>
      <c r="I12" s="2">
        <v>18.614000000000001</v>
      </c>
      <c r="J12" s="2">
        <v>22.574999999999999</v>
      </c>
      <c r="K12" s="2">
        <v>13.638</v>
      </c>
    </row>
    <row r="13" spans="1:11" x14ac:dyDescent="0.25">
      <c r="A13" s="7"/>
      <c r="B13" s="1" t="s">
        <v>41</v>
      </c>
      <c r="C13" s="1" t="s">
        <v>85</v>
      </c>
      <c r="D13" s="2">
        <v>0</v>
      </c>
      <c r="E13" s="2">
        <v>0</v>
      </c>
      <c r="F13" s="2">
        <v>-75.959999999999994</v>
      </c>
      <c r="G13" s="2">
        <v>73</v>
      </c>
      <c r="H13" s="2">
        <v>28.753</v>
      </c>
      <c r="I13" s="2">
        <v>17.706</v>
      </c>
      <c r="J13" s="2">
        <v>23.175999999999998</v>
      </c>
      <c r="K13" s="2">
        <v>15.087</v>
      </c>
    </row>
    <row r="14" spans="1:11" ht="15" customHeight="1" x14ac:dyDescent="0.25">
      <c r="A14" s="7" t="s">
        <v>11</v>
      </c>
      <c r="B14" s="1" t="s">
        <v>42</v>
      </c>
      <c r="C14" s="1" t="s">
        <v>86</v>
      </c>
      <c r="D14" s="2">
        <v>0</v>
      </c>
      <c r="E14" s="2">
        <v>0</v>
      </c>
      <c r="F14" s="2">
        <v>-69.180000000000007</v>
      </c>
      <c r="G14" s="2">
        <v>69</v>
      </c>
      <c r="H14" s="2">
        <v>26.324000000000002</v>
      </c>
      <c r="I14" s="2">
        <v>21.739000000000001</v>
      </c>
      <c r="J14" s="2">
        <v>23.91</v>
      </c>
      <c r="K14" s="2">
        <v>19.928999999999998</v>
      </c>
    </row>
    <row r="15" spans="1:11" x14ac:dyDescent="0.25">
      <c r="A15" s="7"/>
      <c r="B15" s="1" t="s">
        <v>43</v>
      </c>
      <c r="C15" s="1" t="s">
        <v>87</v>
      </c>
      <c r="D15" s="2">
        <v>0</v>
      </c>
      <c r="E15" s="2">
        <v>0</v>
      </c>
      <c r="F15" s="2">
        <v>-55.48</v>
      </c>
      <c r="G15" s="2">
        <v>64</v>
      </c>
      <c r="H15" s="2">
        <v>26.507999999999999</v>
      </c>
      <c r="I15" s="2">
        <v>20.521000000000001</v>
      </c>
      <c r="J15" s="2">
        <v>23.303999999999998</v>
      </c>
      <c r="K15" s="2">
        <v>13.852</v>
      </c>
    </row>
    <row r="16" spans="1:11" x14ac:dyDescent="0.25">
      <c r="A16" s="7"/>
      <c r="B16" s="1" t="s">
        <v>44</v>
      </c>
      <c r="C16" s="1" t="s">
        <v>87</v>
      </c>
      <c r="D16" s="2">
        <v>0</v>
      </c>
      <c r="E16" s="2">
        <v>0</v>
      </c>
      <c r="F16" s="2">
        <v>-122.76</v>
      </c>
      <c r="G16" s="2">
        <v>99</v>
      </c>
      <c r="H16" s="2">
        <v>30</v>
      </c>
      <c r="I16" s="2">
        <v>20.594999999999999</v>
      </c>
      <c r="J16" s="2">
        <v>24.814</v>
      </c>
      <c r="K16" s="2">
        <v>17.114999999999998</v>
      </c>
    </row>
    <row r="17" spans="1:11" x14ac:dyDescent="0.25">
      <c r="A17" s="7"/>
      <c r="B17" s="1" t="s">
        <v>45</v>
      </c>
      <c r="C17" s="1" t="s">
        <v>88</v>
      </c>
      <c r="D17" s="2">
        <v>0</v>
      </c>
      <c r="E17" s="2">
        <v>0</v>
      </c>
      <c r="F17" s="2">
        <v>-128.27000000000001</v>
      </c>
      <c r="G17" s="2">
        <v>94</v>
      </c>
      <c r="H17" s="2">
        <v>30</v>
      </c>
      <c r="I17" s="2">
        <v>22.882000000000001</v>
      </c>
      <c r="J17" s="2">
        <v>24.858000000000001</v>
      </c>
      <c r="K17" s="2">
        <v>17.937000000000001</v>
      </c>
    </row>
    <row r="18" spans="1:11" x14ac:dyDescent="0.25">
      <c r="A18" s="7"/>
      <c r="B18" s="1" t="s">
        <v>46</v>
      </c>
      <c r="C18" s="1" t="s">
        <v>89</v>
      </c>
      <c r="D18" s="2">
        <v>0</v>
      </c>
      <c r="E18" s="2">
        <v>0</v>
      </c>
      <c r="F18" s="2">
        <v>-115.6</v>
      </c>
      <c r="G18" s="2">
        <v>97</v>
      </c>
      <c r="H18" s="2">
        <v>27.302</v>
      </c>
      <c r="I18" s="2">
        <v>22.75</v>
      </c>
      <c r="J18" s="2">
        <v>24.669</v>
      </c>
      <c r="K18" s="2">
        <v>21.285</v>
      </c>
    </row>
    <row r="19" spans="1:11" ht="15" customHeight="1" x14ac:dyDescent="0.25">
      <c r="A19" s="7" t="s">
        <v>12</v>
      </c>
      <c r="B19" s="1" t="s">
        <v>47</v>
      </c>
      <c r="C19" s="1" t="s">
        <v>89</v>
      </c>
      <c r="D19" s="2">
        <v>0</v>
      </c>
      <c r="E19" s="2">
        <v>0</v>
      </c>
      <c r="F19" s="2">
        <v>-179.03</v>
      </c>
      <c r="G19" s="2">
        <v>125</v>
      </c>
      <c r="H19" s="2">
        <v>30</v>
      </c>
      <c r="I19" s="2">
        <v>20.870999999999999</v>
      </c>
      <c r="J19" s="2">
        <v>25.484999999999999</v>
      </c>
      <c r="K19" s="2">
        <v>22.904</v>
      </c>
    </row>
    <row r="20" spans="1:11" x14ac:dyDescent="0.25">
      <c r="A20" s="7"/>
      <c r="B20" s="1" t="s">
        <v>48</v>
      </c>
      <c r="C20" s="1" t="s">
        <v>90</v>
      </c>
      <c r="D20" s="2">
        <v>0</v>
      </c>
      <c r="E20" s="2">
        <v>0</v>
      </c>
      <c r="F20" s="2">
        <v>-174.65</v>
      </c>
      <c r="G20" s="2">
        <v>125</v>
      </c>
      <c r="H20" s="2">
        <v>29.73</v>
      </c>
      <c r="I20" s="2">
        <v>24</v>
      </c>
      <c r="J20" s="2">
        <v>25.478000000000002</v>
      </c>
      <c r="K20" s="2">
        <v>23.001999999999999</v>
      </c>
    </row>
    <row r="21" spans="1:11" x14ac:dyDescent="0.25">
      <c r="A21" s="7"/>
      <c r="B21" s="1" t="s">
        <v>49</v>
      </c>
      <c r="C21" s="1" t="s">
        <v>90</v>
      </c>
      <c r="D21" s="2">
        <v>0</v>
      </c>
      <c r="E21" s="2">
        <v>0</v>
      </c>
      <c r="F21" s="2">
        <v>-164.47</v>
      </c>
      <c r="G21" s="2">
        <v>109</v>
      </c>
      <c r="H21" s="2">
        <v>29.925999999999998</v>
      </c>
      <c r="I21" s="2">
        <v>22.904</v>
      </c>
      <c r="J21" s="2">
        <v>25.353999999999999</v>
      </c>
      <c r="K21" s="2">
        <v>20.327999999999999</v>
      </c>
    </row>
    <row r="22" spans="1:11" x14ac:dyDescent="0.25">
      <c r="A22" s="7"/>
      <c r="B22" s="1" t="s">
        <v>50</v>
      </c>
      <c r="C22" s="1" t="s">
        <v>91</v>
      </c>
      <c r="D22" s="2">
        <v>0</v>
      </c>
      <c r="E22" s="2">
        <v>0</v>
      </c>
      <c r="F22" s="2">
        <v>-164.49</v>
      </c>
      <c r="G22" s="2">
        <v>119</v>
      </c>
      <c r="H22" s="2">
        <v>30</v>
      </c>
      <c r="I22" s="2">
        <v>23.189</v>
      </c>
      <c r="J22" s="2">
        <v>25.266999999999999</v>
      </c>
      <c r="K22" s="2">
        <v>21.417000000000002</v>
      </c>
    </row>
    <row r="23" spans="1:11" ht="15" customHeight="1" x14ac:dyDescent="0.25">
      <c r="A23" s="7" t="s">
        <v>13</v>
      </c>
      <c r="B23" s="1" t="s">
        <v>51</v>
      </c>
      <c r="C23" s="1" t="s">
        <v>91</v>
      </c>
      <c r="D23" s="2">
        <v>0</v>
      </c>
      <c r="E23" s="2">
        <v>0</v>
      </c>
      <c r="F23" s="2">
        <v>-204.89</v>
      </c>
      <c r="G23" s="2">
        <v>141</v>
      </c>
      <c r="H23" s="2">
        <v>30</v>
      </c>
      <c r="I23" s="2">
        <v>24</v>
      </c>
      <c r="J23" s="2">
        <v>25.878</v>
      </c>
      <c r="K23" s="2">
        <v>27.934000000000001</v>
      </c>
    </row>
    <row r="24" spans="1:11" x14ac:dyDescent="0.25">
      <c r="A24" s="7"/>
      <c r="B24" s="1" t="s">
        <v>52</v>
      </c>
      <c r="C24" s="1" t="s">
        <v>91</v>
      </c>
      <c r="D24" s="2">
        <v>0</v>
      </c>
      <c r="E24" s="2">
        <v>0</v>
      </c>
      <c r="F24" s="2">
        <v>-220.92</v>
      </c>
      <c r="G24" s="2">
        <v>146</v>
      </c>
      <c r="H24" s="2">
        <v>30</v>
      </c>
      <c r="I24" s="2">
        <v>24</v>
      </c>
      <c r="J24" s="2">
        <v>25.742000000000001</v>
      </c>
      <c r="K24" s="2">
        <v>29.495000000000001</v>
      </c>
    </row>
    <row r="25" spans="1:11" x14ac:dyDescent="0.25">
      <c r="A25" s="7"/>
      <c r="B25" s="1" t="s">
        <v>53</v>
      </c>
      <c r="C25" s="1" t="s">
        <v>91</v>
      </c>
      <c r="D25" s="2">
        <v>0</v>
      </c>
      <c r="E25" s="2">
        <v>0</v>
      </c>
      <c r="F25" s="2">
        <v>-223.81</v>
      </c>
      <c r="G25" s="2">
        <v>159</v>
      </c>
      <c r="H25" s="2">
        <v>30</v>
      </c>
      <c r="I25" s="2">
        <v>24</v>
      </c>
      <c r="J25" s="2">
        <v>25.891999999999999</v>
      </c>
      <c r="K25" s="2">
        <v>27.744</v>
      </c>
    </row>
    <row r="26" spans="1:11" x14ac:dyDescent="0.25">
      <c r="A26" s="7"/>
      <c r="B26" s="1" t="s">
        <v>54</v>
      </c>
      <c r="C26" s="1" t="s">
        <v>91</v>
      </c>
      <c r="D26" s="2">
        <v>0</v>
      </c>
      <c r="E26" s="2">
        <v>0</v>
      </c>
      <c r="F26" s="2">
        <v>-215.79</v>
      </c>
      <c r="G26" s="2">
        <v>154</v>
      </c>
      <c r="H26" s="2">
        <v>30</v>
      </c>
      <c r="I26" s="2">
        <v>24</v>
      </c>
      <c r="J26" s="2">
        <v>25.81</v>
      </c>
      <c r="K26" s="2">
        <v>30.800999999999998</v>
      </c>
    </row>
    <row r="27" spans="1:11" ht="15" customHeight="1" x14ac:dyDescent="0.25">
      <c r="A27" s="7" t="s">
        <v>14</v>
      </c>
      <c r="B27" s="1" t="s">
        <v>55</v>
      </c>
      <c r="C27" s="1" t="s">
        <v>91</v>
      </c>
      <c r="D27" s="2">
        <v>0</v>
      </c>
      <c r="E27" s="2">
        <v>0</v>
      </c>
      <c r="F27" s="2">
        <v>-217.76</v>
      </c>
      <c r="G27" s="2">
        <v>153</v>
      </c>
      <c r="H27" s="2">
        <v>30</v>
      </c>
      <c r="I27" s="2">
        <v>24</v>
      </c>
      <c r="J27" s="2">
        <v>25.853999999999999</v>
      </c>
      <c r="K27" s="2">
        <v>30.395</v>
      </c>
    </row>
    <row r="28" spans="1:11" x14ac:dyDescent="0.25">
      <c r="A28" s="7"/>
      <c r="B28" s="1" t="s">
        <v>56</v>
      </c>
      <c r="C28" s="1" t="s">
        <v>91</v>
      </c>
      <c r="D28" s="2">
        <v>0</v>
      </c>
      <c r="E28" s="2">
        <v>0</v>
      </c>
      <c r="F28" s="2">
        <v>-223.23</v>
      </c>
      <c r="G28" s="2">
        <v>157</v>
      </c>
      <c r="H28" s="2">
        <v>30</v>
      </c>
      <c r="I28" s="2">
        <v>24</v>
      </c>
      <c r="J28" s="2">
        <v>25.844000000000001</v>
      </c>
      <c r="K28" s="2">
        <v>32.371000000000002</v>
      </c>
    </row>
    <row r="29" spans="1:11" x14ac:dyDescent="0.25">
      <c r="A29" s="7"/>
      <c r="B29" s="1" t="s">
        <v>57</v>
      </c>
      <c r="C29" s="1" t="s">
        <v>91</v>
      </c>
      <c r="D29" s="2">
        <v>0</v>
      </c>
      <c r="E29" s="2">
        <v>0</v>
      </c>
      <c r="F29" s="2">
        <v>-232.2</v>
      </c>
      <c r="G29" s="2">
        <v>158</v>
      </c>
      <c r="H29" s="2">
        <v>30</v>
      </c>
      <c r="I29" s="2">
        <v>24</v>
      </c>
      <c r="J29" s="2">
        <v>25.884</v>
      </c>
      <c r="K29" s="2">
        <v>29.795000000000002</v>
      </c>
    </row>
    <row r="30" spans="1:11" x14ac:dyDescent="0.25">
      <c r="A30" s="7"/>
      <c r="B30" s="1" t="s">
        <v>58</v>
      </c>
      <c r="C30" s="1" t="s">
        <v>91</v>
      </c>
      <c r="D30" s="2">
        <v>0</v>
      </c>
      <c r="E30" s="2">
        <v>0</v>
      </c>
      <c r="F30" s="2">
        <v>-266.81</v>
      </c>
      <c r="G30" s="2">
        <v>162</v>
      </c>
      <c r="H30" s="2">
        <v>30</v>
      </c>
      <c r="I30" s="2">
        <v>24</v>
      </c>
      <c r="J30" s="2">
        <v>26.091999999999999</v>
      </c>
      <c r="K30" s="2">
        <v>37.216999999999999</v>
      </c>
    </row>
    <row r="31" spans="1:11" x14ac:dyDescent="0.25">
      <c r="A31" s="7"/>
      <c r="B31" s="1" t="s">
        <v>59</v>
      </c>
      <c r="C31" s="1" t="s">
        <v>90</v>
      </c>
      <c r="D31" s="2">
        <v>0</v>
      </c>
      <c r="E31" s="2">
        <v>0</v>
      </c>
      <c r="F31" s="2">
        <v>-297.66000000000003</v>
      </c>
      <c r="G31" s="2">
        <v>163</v>
      </c>
      <c r="H31" s="2">
        <v>30</v>
      </c>
      <c r="I31" s="2">
        <v>24</v>
      </c>
      <c r="J31" s="2">
        <v>26.506</v>
      </c>
      <c r="K31" s="2">
        <v>36.301000000000002</v>
      </c>
    </row>
    <row r="32" spans="1:11" ht="15" customHeight="1" x14ac:dyDescent="0.25">
      <c r="A32" s="7" t="s">
        <v>15</v>
      </c>
      <c r="B32" s="1" t="s">
        <v>60</v>
      </c>
      <c r="C32" s="1" t="s">
        <v>90</v>
      </c>
      <c r="D32" s="2">
        <v>0</v>
      </c>
      <c r="E32" s="2">
        <v>0</v>
      </c>
      <c r="F32" s="2">
        <v>-266.52</v>
      </c>
      <c r="G32" s="2">
        <v>161</v>
      </c>
      <c r="H32" s="2">
        <v>30</v>
      </c>
      <c r="I32" s="2">
        <v>24</v>
      </c>
      <c r="J32" s="2">
        <v>26.196999999999999</v>
      </c>
      <c r="K32" s="2">
        <v>37.573</v>
      </c>
    </row>
    <row r="33" spans="1:11" x14ac:dyDescent="0.25">
      <c r="A33" s="7"/>
      <c r="B33" s="1" t="s">
        <v>61</v>
      </c>
      <c r="C33" s="1" t="s">
        <v>89</v>
      </c>
      <c r="D33" s="2">
        <v>0</v>
      </c>
      <c r="E33" s="2">
        <v>0</v>
      </c>
      <c r="F33" s="2">
        <v>-289.27999999999997</v>
      </c>
      <c r="G33" s="2">
        <v>162</v>
      </c>
      <c r="H33" s="2">
        <v>30</v>
      </c>
      <c r="I33" s="2">
        <v>24</v>
      </c>
      <c r="J33" s="2">
        <v>26.236999999999998</v>
      </c>
      <c r="K33" s="2">
        <v>34.688000000000002</v>
      </c>
    </row>
    <row r="34" spans="1:11" x14ac:dyDescent="0.25">
      <c r="A34" s="7"/>
      <c r="B34" s="1" t="s">
        <v>62</v>
      </c>
      <c r="C34" s="1" t="s">
        <v>89</v>
      </c>
      <c r="D34" s="2">
        <v>0</v>
      </c>
      <c r="E34" s="2">
        <v>0</v>
      </c>
      <c r="F34" s="2">
        <v>-248.01</v>
      </c>
      <c r="G34" s="2">
        <v>161</v>
      </c>
      <c r="H34" s="2">
        <v>30</v>
      </c>
      <c r="I34" s="2">
        <v>24</v>
      </c>
      <c r="J34" s="2">
        <v>25.946000000000002</v>
      </c>
      <c r="K34" s="2">
        <v>33.918999999999997</v>
      </c>
    </row>
    <row r="35" spans="1:11" x14ac:dyDescent="0.25">
      <c r="A35" s="7"/>
      <c r="B35" s="1" t="s">
        <v>63</v>
      </c>
      <c r="C35" s="1" t="s">
        <v>88</v>
      </c>
      <c r="D35" s="2">
        <v>0</v>
      </c>
      <c r="E35" s="2">
        <v>0</v>
      </c>
      <c r="F35" s="2">
        <v>-251.37</v>
      </c>
      <c r="G35" s="2">
        <v>160</v>
      </c>
      <c r="H35" s="2">
        <v>30</v>
      </c>
      <c r="I35" s="2">
        <v>24</v>
      </c>
      <c r="J35" s="2">
        <v>26.096</v>
      </c>
      <c r="K35" s="2">
        <v>34.014000000000003</v>
      </c>
    </row>
    <row r="36" spans="1:11" ht="15" customHeight="1" x14ac:dyDescent="0.25">
      <c r="A36" s="7" t="s">
        <v>16</v>
      </c>
      <c r="B36" s="1" t="s">
        <v>64</v>
      </c>
      <c r="C36" s="1" t="s">
        <v>87</v>
      </c>
      <c r="D36" s="2">
        <v>0</v>
      </c>
      <c r="E36" s="2">
        <v>0</v>
      </c>
      <c r="F36" s="2">
        <v>-251.34</v>
      </c>
      <c r="G36" s="2">
        <v>158</v>
      </c>
      <c r="H36" s="2">
        <v>30</v>
      </c>
      <c r="I36" s="2">
        <v>24</v>
      </c>
      <c r="J36" s="2">
        <v>26.013999999999999</v>
      </c>
      <c r="K36" s="2">
        <v>31.177</v>
      </c>
    </row>
    <row r="37" spans="1:11" x14ac:dyDescent="0.25">
      <c r="A37" s="7"/>
      <c r="B37" s="1" t="s">
        <v>65</v>
      </c>
      <c r="C37" s="1" t="s">
        <v>87</v>
      </c>
      <c r="D37" s="2">
        <v>0</v>
      </c>
      <c r="E37" s="2">
        <v>0</v>
      </c>
      <c r="F37" s="2">
        <v>-244.21</v>
      </c>
      <c r="G37" s="2">
        <v>159</v>
      </c>
      <c r="H37" s="2">
        <v>30</v>
      </c>
      <c r="I37" s="2">
        <v>24</v>
      </c>
      <c r="J37" s="2">
        <v>25.939</v>
      </c>
      <c r="K37" s="2">
        <v>32.689</v>
      </c>
    </row>
    <row r="38" spans="1:11" x14ac:dyDescent="0.25">
      <c r="A38" s="7"/>
      <c r="B38" s="1" t="s">
        <v>66</v>
      </c>
      <c r="C38" s="1" t="s">
        <v>86</v>
      </c>
      <c r="D38" s="2">
        <v>0</v>
      </c>
      <c r="E38" s="2">
        <v>0</v>
      </c>
      <c r="F38" s="2">
        <v>-230.14</v>
      </c>
      <c r="G38" s="2">
        <v>156</v>
      </c>
      <c r="H38" s="2">
        <v>30</v>
      </c>
      <c r="I38" s="2">
        <v>24</v>
      </c>
      <c r="J38" s="2">
        <v>25.832000000000001</v>
      </c>
      <c r="K38" s="2">
        <v>31.068999999999999</v>
      </c>
    </row>
    <row r="39" spans="1:11" x14ac:dyDescent="0.25">
      <c r="A39" s="7"/>
      <c r="B39" s="1" t="s">
        <v>67</v>
      </c>
      <c r="C39" s="1" t="s">
        <v>85</v>
      </c>
      <c r="D39" s="2">
        <v>0</v>
      </c>
      <c r="E39" s="2">
        <v>0</v>
      </c>
      <c r="F39" s="2">
        <v>-207.78</v>
      </c>
      <c r="G39" s="2">
        <v>153</v>
      </c>
      <c r="H39" s="2">
        <v>30</v>
      </c>
      <c r="I39" s="2">
        <v>24</v>
      </c>
      <c r="J39" s="2">
        <v>25.69</v>
      </c>
      <c r="K39" s="2">
        <v>28.25</v>
      </c>
    </row>
    <row r="40" spans="1:11" x14ac:dyDescent="0.25">
      <c r="A40" s="7"/>
      <c r="B40" s="1" t="s">
        <v>68</v>
      </c>
      <c r="C40" s="1" t="s">
        <v>84</v>
      </c>
      <c r="D40" s="2">
        <v>0</v>
      </c>
      <c r="E40" s="2">
        <v>0</v>
      </c>
      <c r="F40" s="2">
        <v>-188.68</v>
      </c>
      <c r="G40" s="2">
        <v>146</v>
      </c>
      <c r="H40" s="2">
        <v>30</v>
      </c>
      <c r="I40" s="2">
        <v>24</v>
      </c>
      <c r="J40" s="2">
        <v>25.649000000000001</v>
      </c>
      <c r="K40" s="2">
        <v>29.65</v>
      </c>
    </row>
    <row r="41" spans="1:11" ht="15" customHeight="1" x14ac:dyDescent="0.25">
      <c r="A41" s="7" t="s">
        <v>17</v>
      </c>
      <c r="B41" s="1" t="s">
        <v>69</v>
      </c>
      <c r="C41" s="1" t="s">
        <v>83</v>
      </c>
      <c r="D41" s="2">
        <v>0</v>
      </c>
      <c r="E41" s="2">
        <v>0</v>
      </c>
      <c r="F41" s="2">
        <v>-182.39</v>
      </c>
      <c r="G41" s="2">
        <v>148</v>
      </c>
      <c r="H41" s="2">
        <v>30</v>
      </c>
      <c r="I41" s="2">
        <v>24</v>
      </c>
      <c r="J41" s="2">
        <v>25.658999999999999</v>
      </c>
      <c r="K41" s="2">
        <v>29.725000000000001</v>
      </c>
    </row>
    <row r="42" spans="1:11" x14ac:dyDescent="0.25">
      <c r="A42" s="7"/>
      <c r="B42" s="1" t="s">
        <v>70</v>
      </c>
      <c r="C42" s="1" t="s">
        <v>82</v>
      </c>
      <c r="D42" s="2">
        <v>0</v>
      </c>
      <c r="E42" s="2">
        <v>0</v>
      </c>
      <c r="F42" s="2">
        <v>-164.12</v>
      </c>
      <c r="G42" s="2">
        <v>124</v>
      </c>
      <c r="H42" s="2">
        <v>30</v>
      </c>
      <c r="I42" s="2">
        <v>24</v>
      </c>
      <c r="J42" s="2">
        <v>25.382999999999999</v>
      </c>
      <c r="K42" s="2">
        <v>22.454000000000001</v>
      </c>
    </row>
    <row r="43" spans="1:11" x14ac:dyDescent="0.25">
      <c r="A43" s="7"/>
      <c r="B43" s="1" t="s">
        <v>71</v>
      </c>
      <c r="C43" s="1" t="s">
        <v>82</v>
      </c>
      <c r="D43" s="2">
        <v>0</v>
      </c>
      <c r="E43" s="2">
        <v>0</v>
      </c>
      <c r="F43" s="2">
        <v>-134.6</v>
      </c>
      <c r="G43" s="2">
        <v>98</v>
      </c>
      <c r="H43" s="2">
        <v>30</v>
      </c>
      <c r="I43" s="2">
        <v>22.795999999999999</v>
      </c>
      <c r="J43" s="2">
        <v>25.091000000000001</v>
      </c>
      <c r="K43" s="2">
        <v>22.98</v>
      </c>
    </row>
    <row r="44" spans="1:11" x14ac:dyDescent="0.25">
      <c r="A44" s="7"/>
      <c r="B44" s="1" t="s">
        <v>72</v>
      </c>
      <c r="C44" s="1" t="s">
        <v>82</v>
      </c>
      <c r="D44" s="2">
        <v>0</v>
      </c>
      <c r="E44" s="2">
        <v>0</v>
      </c>
      <c r="F44" s="2">
        <v>-115.92</v>
      </c>
      <c r="G44" s="2">
        <v>81</v>
      </c>
      <c r="H44" s="2">
        <v>29.271999999999998</v>
      </c>
      <c r="I44" s="2">
        <v>22.579000000000001</v>
      </c>
      <c r="J44" s="2">
        <v>24.768000000000001</v>
      </c>
      <c r="K44" s="2">
        <v>23.821000000000002</v>
      </c>
    </row>
    <row r="45" spans="1:11" ht="15" customHeight="1" x14ac:dyDescent="0.25">
      <c r="A45" s="7" t="s">
        <v>18</v>
      </c>
      <c r="B45" s="1" t="s">
        <v>73</v>
      </c>
      <c r="C45" s="1" t="s">
        <v>82</v>
      </c>
      <c r="D45" s="2">
        <v>0</v>
      </c>
      <c r="E45" s="2">
        <v>0</v>
      </c>
      <c r="F45" s="2">
        <v>-106.96</v>
      </c>
      <c r="G45" s="2">
        <v>77</v>
      </c>
      <c r="H45" s="2">
        <v>29.228000000000002</v>
      </c>
      <c r="I45" s="2">
        <v>21.343</v>
      </c>
      <c r="J45" s="2">
        <v>24.445</v>
      </c>
      <c r="K45" s="2">
        <v>20.41</v>
      </c>
    </row>
    <row r="46" spans="1:11" x14ac:dyDescent="0.25">
      <c r="A46" s="7"/>
      <c r="B46" s="1" t="s">
        <v>74</v>
      </c>
      <c r="C46" s="1" t="s">
        <v>82</v>
      </c>
      <c r="D46" s="2">
        <v>0</v>
      </c>
      <c r="E46" s="2">
        <v>0</v>
      </c>
      <c r="F46" s="2">
        <v>-96.34</v>
      </c>
      <c r="G46" s="2">
        <v>75</v>
      </c>
      <c r="H46" s="2">
        <v>27.693999999999999</v>
      </c>
      <c r="I46" s="2">
        <v>22.053000000000001</v>
      </c>
      <c r="J46" s="2">
        <v>24.405999999999999</v>
      </c>
      <c r="K46" s="2">
        <v>21.422999999999998</v>
      </c>
    </row>
    <row r="47" spans="1:11" x14ac:dyDescent="0.25">
      <c r="A47" s="7"/>
      <c r="B47" s="1" t="s">
        <v>75</v>
      </c>
      <c r="C47" s="1" t="s">
        <v>82</v>
      </c>
      <c r="D47" s="2">
        <v>0</v>
      </c>
      <c r="E47" s="2">
        <v>0</v>
      </c>
      <c r="F47" s="2">
        <v>-84.4</v>
      </c>
      <c r="G47" s="2">
        <v>65</v>
      </c>
      <c r="H47" s="2">
        <v>26.573</v>
      </c>
      <c r="I47" s="2">
        <v>21.541</v>
      </c>
      <c r="J47" s="2">
        <v>23.923999999999999</v>
      </c>
      <c r="K47" s="2">
        <v>19.966999999999999</v>
      </c>
    </row>
    <row r="48" spans="1:11" x14ac:dyDescent="0.25">
      <c r="A48" s="7"/>
      <c r="B48" s="1" t="s">
        <v>76</v>
      </c>
      <c r="C48" s="1" t="s">
        <v>82</v>
      </c>
      <c r="D48" s="2">
        <v>0</v>
      </c>
      <c r="E48" s="2">
        <v>0</v>
      </c>
      <c r="F48" s="2">
        <v>-66.040000000000006</v>
      </c>
      <c r="G48" s="2">
        <v>60</v>
      </c>
      <c r="H48" s="2">
        <v>26.498999999999999</v>
      </c>
      <c r="I48" s="2">
        <v>20.553999999999998</v>
      </c>
      <c r="J48" s="2">
        <v>23.390999999999998</v>
      </c>
      <c r="K48" s="2">
        <v>18.103999999999999</v>
      </c>
    </row>
    <row r="49" spans="1:11" ht="15" customHeight="1" x14ac:dyDescent="0.25">
      <c r="A49" s="7" t="s">
        <v>19</v>
      </c>
      <c r="B49" s="1" t="s">
        <v>77</v>
      </c>
      <c r="C49" s="1" t="s">
        <v>82</v>
      </c>
      <c r="D49" s="2">
        <v>0</v>
      </c>
      <c r="E49" s="2">
        <v>0</v>
      </c>
      <c r="F49" s="2">
        <v>-51.5</v>
      </c>
      <c r="G49" s="2">
        <v>58</v>
      </c>
      <c r="H49" s="2">
        <v>26.047000000000001</v>
      </c>
      <c r="I49" s="2">
        <v>19.614999999999998</v>
      </c>
      <c r="J49" s="2">
        <v>22.853999999999999</v>
      </c>
      <c r="K49" s="2">
        <v>16.065999999999999</v>
      </c>
    </row>
    <row r="50" spans="1:11" x14ac:dyDescent="0.25">
      <c r="A50" s="7"/>
      <c r="B50" s="1" t="s">
        <v>78</v>
      </c>
      <c r="C50" s="1" t="s">
        <v>82</v>
      </c>
      <c r="D50" s="2">
        <v>0</v>
      </c>
      <c r="E50" s="2">
        <v>0</v>
      </c>
      <c r="F50" s="2">
        <v>-26.12</v>
      </c>
      <c r="G50" s="2">
        <v>52</v>
      </c>
      <c r="H50" s="2">
        <v>24</v>
      </c>
      <c r="I50" s="2">
        <v>17.908999999999999</v>
      </c>
      <c r="J50" s="2">
        <v>21.76</v>
      </c>
      <c r="K50" s="2">
        <v>10.776999999999999</v>
      </c>
    </row>
    <row r="51" spans="1:11" x14ac:dyDescent="0.25">
      <c r="A51" s="7"/>
      <c r="B51" s="1" t="s">
        <v>79</v>
      </c>
      <c r="C51" s="1" t="s">
        <v>82</v>
      </c>
      <c r="D51" s="2">
        <v>0.39</v>
      </c>
      <c r="E51" s="2">
        <v>4</v>
      </c>
      <c r="F51" s="2">
        <v>-14.82</v>
      </c>
      <c r="G51" s="2">
        <v>45</v>
      </c>
      <c r="H51" s="2">
        <v>24</v>
      </c>
      <c r="I51" s="2">
        <v>15.701000000000001</v>
      </c>
      <c r="J51" s="2">
        <v>20.850999999999999</v>
      </c>
      <c r="K51" s="2">
        <v>9.5706000000000007</v>
      </c>
    </row>
    <row r="52" spans="1:11" x14ac:dyDescent="0.25">
      <c r="A52" s="7"/>
      <c r="B52" s="1" t="s">
        <v>80</v>
      </c>
      <c r="C52" s="1" t="s">
        <v>82</v>
      </c>
      <c r="D52" s="2">
        <v>0.02</v>
      </c>
      <c r="E52" s="2">
        <v>2</v>
      </c>
      <c r="F52" s="2">
        <v>-43.62</v>
      </c>
      <c r="G52" s="2">
        <v>53</v>
      </c>
      <c r="H52" s="2">
        <v>24.256</v>
      </c>
      <c r="I52" s="2">
        <v>16.957000000000001</v>
      </c>
      <c r="J52" s="2">
        <v>22.302</v>
      </c>
      <c r="K52" s="2">
        <v>12.86</v>
      </c>
    </row>
    <row r="53" spans="1:11" x14ac:dyDescent="0.25">
      <c r="A53" s="7"/>
      <c r="B53" s="1" t="s">
        <v>81</v>
      </c>
      <c r="C53" s="1" t="s">
        <v>82</v>
      </c>
      <c r="D53" s="2">
        <v>0</v>
      </c>
      <c r="E53" s="2">
        <v>0</v>
      </c>
      <c r="F53" s="2">
        <v>-31.05</v>
      </c>
      <c r="G53" s="2">
        <v>63</v>
      </c>
      <c r="H53" s="2">
        <v>24.266999999999999</v>
      </c>
      <c r="I53" s="2">
        <v>19.352</v>
      </c>
      <c r="J53" s="2">
        <v>22.352</v>
      </c>
      <c r="K53" s="2">
        <v>13.356999999999999</v>
      </c>
    </row>
    <row r="54" spans="1:11" x14ac:dyDescent="0.25">
      <c r="A54" s="11" t="s">
        <v>98</v>
      </c>
      <c r="B54" s="11"/>
      <c r="C54" s="11"/>
      <c r="D54" s="8">
        <f t="shared" ref="D54:I54" si="0">AVERAGE(D2:D53)</f>
        <v>9.4423076923076887E-2</v>
      </c>
      <c r="E54" s="8">
        <f t="shared" si="0"/>
        <v>0.82692307692307687</v>
      </c>
      <c r="F54" s="8">
        <f t="shared" si="0"/>
        <v>-131.86346153846154</v>
      </c>
      <c r="G54" s="8">
        <f t="shared" si="0"/>
        <v>100.57692307692308</v>
      </c>
      <c r="H54" s="8">
        <f t="shared" si="0"/>
        <v>27.850730769230776</v>
      </c>
      <c r="I54" s="8">
        <f t="shared" si="0"/>
        <v>21.178230769230773</v>
      </c>
      <c r="J54" s="8">
        <f>AVERAGE(J2:J53)</f>
        <v>24.113288461538463</v>
      </c>
      <c r="K54" s="8">
        <f>AVERAGE(K2:K53)</f>
        <v>21.508057692307691</v>
      </c>
    </row>
    <row r="56" spans="1:11" x14ac:dyDescent="0.25">
      <c r="A56" s="11" t="s">
        <v>99</v>
      </c>
      <c r="B56" s="11"/>
    </row>
    <row r="57" spans="1:11" x14ac:dyDescent="0.25">
      <c r="A57" s="4" t="s">
        <v>22</v>
      </c>
      <c r="B57" s="5">
        <f>SUM(D2:D53)+ABS(SUM(F2:F53))</f>
        <v>6861.81</v>
      </c>
    </row>
    <row r="58" spans="1:11" x14ac:dyDescent="0.25">
      <c r="A58" s="4" t="s">
        <v>20</v>
      </c>
      <c r="B58" s="5">
        <f>SUM(E2:E53,G2:G53)</f>
        <v>5273</v>
      </c>
    </row>
    <row r="59" spans="1:11" x14ac:dyDescent="0.25">
      <c r="A59" s="4" t="s">
        <v>21</v>
      </c>
      <c r="B59" s="6">
        <f>AVERAGE(K2:K53)</f>
        <v>21.508057692307691</v>
      </c>
    </row>
    <row r="60" spans="1:11" x14ac:dyDescent="0.25">
      <c r="A60" s="12"/>
      <c r="B60" s="12"/>
    </row>
    <row r="61" spans="1:11" x14ac:dyDescent="0.25">
      <c r="A61" s="4" t="s">
        <v>23</v>
      </c>
      <c r="B61" s="5">
        <f>SUM(D23:D35)+ABS(SUM(F23:F35))</f>
        <v>3158.25</v>
      </c>
    </row>
    <row r="62" spans="1:11" x14ac:dyDescent="0.25">
      <c r="A62" s="4" t="s">
        <v>24</v>
      </c>
      <c r="B62" s="5">
        <f>SUM(E3:E23,G23:G35)</f>
        <v>2074</v>
      </c>
    </row>
    <row r="63" spans="1:11" x14ac:dyDescent="0.25">
      <c r="A63" s="4" t="s">
        <v>25</v>
      </c>
      <c r="B63" s="6">
        <f>AVERAGE(J23:J35)</f>
        <v>25.998307692307694</v>
      </c>
    </row>
    <row r="64" spans="1:11" x14ac:dyDescent="0.25">
      <c r="A64" s="12"/>
      <c r="B64" s="12"/>
    </row>
    <row r="65" spans="1:2" x14ac:dyDescent="0.25">
      <c r="A65" s="4" t="s">
        <v>26</v>
      </c>
      <c r="B65" s="5">
        <f>SUM(D2:D9,D49:D53)+ABS(SUM(F2:F9,F49:F53))</f>
        <v>297.51</v>
      </c>
    </row>
    <row r="66" spans="1:2" x14ac:dyDescent="0.25">
      <c r="A66" s="4" t="s">
        <v>27</v>
      </c>
      <c r="B66" s="5">
        <f>SUM(E2:E9,E49:E53,G2:G9,G49:G53)</f>
        <v>612</v>
      </c>
    </row>
    <row r="67" spans="1:2" x14ac:dyDescent="0.25">
      <c r="A67" s="4" t="s">
        <v>28</v>
      </c>
      <c r="B67" s="6">
        <f>AVERAGE(K2:K9,K49:K53)</f>
        <v>10.57523846153846</v>
      </c>
    </row>
  </sheetData>
  <mergeCells count="14">
    <mergeCell ref="A2:A5"/>
    <mergeCell ref="A41:A44"/>
    <mergeCell ref="A45:A48"/>
    <mergeCell ref="A6:A9"/>
    <mergeCell ref="A10:A13"/>
    <mergeCell ref="A14:A18"/>
    <mergeCell ref="A19:A22"/>
    <mergeCell ref="A54:C54"/>
    <mergeCell ref="A56:B56"/>
    <mergeCell ref="A49:A53"/>
    <mergeCell ref="A23:A26"/>
    <mergeCell ref="A27:A31"/>
    <mergeCell ref="A32:A35"/>
    <mergeCell ref="A36:A40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7"/>
  <sheetViews>
    <sheetView workbookViewId="0">
      <pane ySplit="1" topLeftCell="A2" activePane="bottomLeft" state="frozen"/>
      <selection activeCell="B1" sqref="B1"/>
      <selection pane="bottomLeft" activeCell="D59" sqref="D59"/>
    </sheetView>
  </sheetViews>
  <sheetFormatPr defaultColWidth="9.140625" defaultRowHeight="15" x14ac:dyDescent="0.25"/>
  <cols>
    <col min="1" max="1" width="32.5703125" style="3" bestFit="1" customWidth="1"/>
    <col min="2" max="11" width="14.7109375" style="3" customWidth="1"/>
    <col min="12" max="16384" width="9.140625" style="3"/>
  </cols>
  <sheetData>
    <row r="1" spans="1:11" ht="30" x14ac:dyDescent="0.25">
      <c r="A1" s="9" t="s">
        <v>96</v>
      </c>
      <c r="B1" s="10" t="s">
        <v>97</v>
      </c>
      <c r="C1" s="10" t="s">
        <v>100</v>
      </c>
      <c r="D1" s="10" t="s">
        <v>4</v>
      </c>
      <c r="E1" s="10" t="s">
        <v>5</v>
      </c>
      <c r="F1" s="10" t="s">
        <v>6</v>
      </c>
      <c r="G1" s="10" t="s">
        <v>7</v>
      </c>
      <c r="H1" s="10" t="s">
        <v>0</v>
      </c>
      <c r="I1" s="10" t="s">
        <v>1</v>
      </c>
      <c r="J1" s="10" t="s">
        <v>2</v>
      </c>
      <c r="K1" s="10" t="s">
        <v>3</v>
      </c>
    </row>
    <row r="2" spans="1:11" x14ac:dyDescent="0.25">
      <c r="A2" s="7" t="s">
        <v>8</v>
      </c>
      <c r="B2" s="1" t="s">
        <v>30</v>
      </c>
      <c r="C2" s="2">
        <v>60</v>
      </c>
      <c r="D2" s="2">
        <v>0</v>
      </c>
      <c r="E2" s="2">
        <v>0</v>
      </c>
      <c r="F2" s="2">
        <v>-8.06</v>
      </c>
      <c r="G2" s="2">
        <v>36</v>
      </c>
      <c r="H2" s="2">
        <v>24</v>
      </c>
      <c r="I2" s="2">
        <v>17.018999999999998</v>
      </c>
      <c r="J2" s="2">
        <v>20.920999999999999</v>
      </c>
      <c r="K2" s="2">
        <v>9.1431000000000004</v>
      </c>
    </row>
    <row r="3" spans="1:11" x14ac:dyDescent="0.25">
      <c r="A3" s="7"/>
      <c r="B3" s="1" t="s">
        <v>31</v>
      </c>
      <c r="C3" s="2">
        <v>60</v>
      </c>
      <c r="D3" s="2">
        <v>1.3</v>
      </c>
      <c r="E3" s="2">
        <v>10</v>
      </c>
      <c r="F3" s="2">
        <v>-6.45</v>
      </c>
      <c r="G3" s="2">
        <v>33</v>
      </c>
      <c r="H3" s="2">
        <v>24</v>
      </c>
      <c r="I3" s="2">
        <v>15.977</v>
      </c>
      <c r="J3" s="2">
        <v>20.263000000000002</v>
      </c>
      <c r="K3" s="2">
        <v>9.0516000000000005</v>
      </c>
    </row>
    <row r="4" spans="1:11" x14ac:dyDescent="0.25">
      <c r="A4" s="7"/>
      <c r="B4" s="1" t="s">
        <v>32</v>
      </c>
      <c r="C4" s="2">
        <v>60</v>
      </c>
      <c r="D4" s="2">
        <v>0</v>
      </c>
      <c r="E4" s="2">
        <v>0</v>
      </c>
      <c r="F4" s="2">
        <v>-16.16</v>
      </c>
      <c r="G4" s="2">
        <v>44</v>
      </c>
      <c r="H4" s="2">
        <v>24</v>
      </c>
      <c r="I4" s="2">
        <v>16.984999999999999</v>
      </c>
      <c r="J4" s="2">
        <v>21.227</v>
      </c>
      <c r="K4" s="2">
        <v>8.9392999999999994</v>
      </c>
    </row>
    <row r="5" spans="1:11" x14ac:dyDescent="0.25">
      <c r="A5" s="7"/>
      <c r="B5" s="1" t="s">
        <v>33</v>
      </c>
      <c r="C5" s="2">
        <v>60</v>
      </c>
      <c r="D5" s="2">
        <v>1.64</v>
      </c>
      <c r="E5" s="2">
        <v>10</v>
      </c>
      <c r="F5" s="2">
        <v>-1.34</v>
      </c>
      <c r="G5" s="2">
        <v>6</v>
      </c>
      <c r="H5" s="2">
        <v>24</v>
      </c>
      <c r="I5" s="2">
        <v>15.942</v>
      </c>
      <c r="J5" s="2">
        <v>19.646999999999998</v>
      </c>
      <c r="K5" s="2">
        <v>6.7747000000000002</v>
      </c>
    </row>
    <row r="6" spans="1:11" x14ac:dyDescent="0.25">
      <c r="A6" s="7" t="s">
        <v>9</v>
      </c>
      <c r="B6" s="1" t="s">
        <v>34</v>
      </c>
      <c r="C6" s="2">
        <v>60</v>
      </c>
      <c r="D6" s="2">
        <v>1.8</v>
      </c>
      <c r="E6" s="2">
        <v>9</v>
      </c>
      <c r="F6" s="2">
        <v>-9.16</v>
      </c>
      <c r="G6" s="2">
        <v>23</v>
      </c>
      <c r="H6" s="2">
        <v>24</v>
      </c>
      <c r="I6" s="2">
        <v>15</v>
      </c>
      <c r="J6" s="2">
        <v>20.163</v>
      </c>
      <c r="K6" s="2">
        <v>7.9249000000000001</v>
      </c>
    </row>
    <row r="7" spans="1:11" x14ac:dyDescent="0.25">
      <c r="A7" s="7"/>
      <c r="B7" s="1" t="s">
        <v>35</v>
      </c>
      <c r="C7" s="2">
        <v>60</v>
      </c>
      <c r="D7" s="2">
        <v>0.1</v>
      </c>
      <c r="E7" s="2">
        <v>2</v>
      </c>
      <c r="F7" s="2">
        <v>-17.309999999999999</v>
      </c>
      <c r="G7" s="2">
        <v>45</v>
      </c>
      <c r="H7" s="2">
        <v>25.393999999999998</v>
      </c>
      <c r="I7" s="2">
        <v>16.725000000000001</v>
      </c>
      <c r="J7" s="2">
        <v>21.44</v>
      </c>
      <c r="K7" s="2">
        <v>9.3623999999999992</v>
      </c>
    </row>
    <row r="8" spans="1:11" x14ac:dyDescent="0.25">
      <c r="A8" s="7"/>
      <c r="B8" s="1" t="s">
        <v>36</v>
      </c>
      <c r="C8" s="2">
        <v>60</v>
      </c>
      <c r="D8" s="2">
        <v>0.6</v>
      </c>
      <c r="E8" s="2">
        <v>2</v>
      </c>
      <c r="F8" s="2">
        <v>-11.74</v>
      </c>
      <c r="G8" s="2">
        <v>41</v>
      </c>
      <c r="H8" s="2">
        <v>24</v>
      </c>
      <c r="I8" s="2">
        <v>16.103999999999999</v>
      </c>
      <c r="J8" s="2">
        <v>20.821999999999999</v>
      </c>
      <c r="K8" s="2">
        <v>9.0695999999999994</v>
      </c>
    </row>
    <row r="9" spans="1:11" x14ac:dyDescent="0.25">
      <c r="A9" s="7"/>
      <c r="B9" s="1" t="s">
        <v>37</v>
      </c>
      <c r="C9" s="2">
        <v>60</v>
      </c>
      <c r="D9" s="2">
        <v>0</v>
      </c>
      <c r="E9" s="2">
        <v>0</v>
      </c>
      <c r="F9" s="2">
        <v>-31.96</v>
      </c>
      <c r="G9" s="2">
        <v>53</v>
      </c>
      <c r="H9" s="2">
        <v>24</v>
      </c>
      <c r="I9" s="2">
        <v>17.809000000000001</v>
      </c>
      <c r="J9" s="2">
        <v>21.968</v>
      </c>
      <c r="K9" s="2">
        <v>10.856999999999999</v>
      </c>
    </row>
    <row r="10" spans="1:11" x14ac:dyDescent="0.25">
      <c r="A10" s="7" t="s">
        <v>10</v>
      </c>
      <c r="B10" s="1" t="s">
        <v>38</v>
      </c>
      <c r="C10" s="2">
        <v>60</v>
      </c>
      <c r="D10" s="2">
        <v>0.1</v>
      </c>
      <c r="E10" s="2">
        <v>2</v>
      </c>
      <c r="F10" s="2">
        <v>-27.64</v>
      </c>
      <c r="G10" s="2">
        <v>50</v>
      </c>
      <c r="H10" s="2">
        <v>24.623000000000001</v>
      </c>
      <c r="I10" s="2">
        <v>15.683999999999999</v>
      </c>
      <c r="J10" s="2">
        <v>21.818999999999999</v>
      </c>
      <c r="K10" s="2">
        <v>10.336</v>
      </c>
    </row>
    <row r="11" spans="1:11" x14ac:dyDescent="0.25">
      <c r="A11" s="7"/>
      <c r="B11" s="1" t="s">
        <v>39</v>
      </c>
      <c r="C11" s="2">
        <v>60</v>
      </c>
      <c r="D11" s="2">
        <v>0.08</v>
      </c>
      <c r="E11" s="2">
        <v>2</v>
      </c>
      <c r="F11" s="2">
        <v>-14.3</v>
      </c>
      <c r="G11" s="2">
        <v>40</v>
      </c>
      <c r="H11" s="2">
        <v>24.082999999999998</v>
      </c>
      <c r="I11" s="2">
        <v>16.484000000000002</v>
      </c>
      <c r="J11" s="2">
        <v>21.231000000000002</v>
      </c>
      <c r="K11" s="2">
        <v>9.5945</v>
      </c>
    </row>
    <row r="12" spans="1:11" x14ac:dyDescent="0.25">
      <c r="A12" s="7"/>
      <c r="B12" s="1" t="s">
        <v>40</v>
      </c>
      <c r="C12" s="2">
        <v>60</v>
      </c>
      <c r="D12" s="2">
        <v>0</v>
      </c>
      <c r="E12" s="2">
        <v>0</v>
      </c>
      <c r="F12" s="2">
        <v>-36.03</v>
      </c>
      <c r="G12" s="2">
        <v>54</v>
      </c>
      <c r="H12" s="2">
        <v>25.03</v>
      </c>
      <c r="I12" s="2">
        <v>18.553000000000001</v>
      </c>
      <c r="J12" s="2">
        <v>22.527000000000001</v>
      </c>
      <c r="K12" s="2">
        <v>13.375</v>
      </c>
    </row>
    <row r="13" spans="1:11" x14ac:dyDescent="0.25">
      <c r="A13" s="7"/>
      <c r="B13" s="1" t="s">
        <v>41</v>
      </c>
      <c r="C13" s="2">
        <v>60</v>
      </c>
      <c r="D13" s="2">
        <v>0</v>
      </c>
      <c r="E13" s="2">
        <v>0</v>
      </c>
      <c r="F13" s="2">
        <v>-71.69</v>
      </c>
      <c r="G13" s="2">
        <v>72</v>
      </c>
      <c r="H13" s="2">
        <v>28.408999999999999</v>
      </c>
      <c r="I13" s="2">
        <v>17.576000000000001</v>
      </c>
      <c r="J13" s="2">
        <v>23.081</v>
      </c>
      <c r="K13" s="2">
        <v>14.462</v>
      </c>
    </row>
    <row r="14" spans="1:11" x14ac:dyDescent="0.25">
      <c r="A14" s="7" t="s">
        <v>11</v>
      </c>
      <c r="B14" s="1" t="s">
        <v>42</v>
      </c>
      <c r="C14" s="2">
        <v>60</v>
      </c>
      <c r="D14" s="2">
        <v>0</v>
      </c>
      <c r="E14" s="2">
        <v>0</v>
      </c>
      <c r="F14" s="2">
        <v>-66.48</v>
      </c>
      <c r="G14" s="2">
        <v>69</v>
      </c>
      <c r="H14" s="2">
        <v>26.100999999999999</v>
      </c>
      <c r="I14" s="2">
        <v>21.675999999999998</v>
      </c>
      <c r="J14" s="2">
        <v>23.843</v>
      </c>
      <c r="K14" s="2">
        <v>19.408999999999999</v>
      </c>
    </row>
    <row r="15" spans="1:11" x14ac:dyDescent="0.25">
      <c r="A15" s="7"/>
      <c r="B15" s="1" t="s">
        <v>43</v>
      </c>
      <c r="C15" s="2">
        <v>60</v>
      </c>
      <c r="D15" s="2">
        <v>0</v>
      </c>
      <c r="E15" s="2">
        <v>0</v>
      </c>
      <c r="F15" s="2">
        <v>-53.74</v>
      </c>
      <c r="G15" s="2">
        <v>64</v>
      </c>
      <c r="H15" s="2">
        <v>26.385999999999999</v>
      </c>
      <c r="I15" s="2">
        <v>20.448</v>
      </c>
      <c r="J15" s="2">
        <v>23.247</v>
      </c>
      <c r="K15" s="2">
        <v>13.523999999999999</v>
      </c>
    </row>
    <row r="16" spans="1:11" x14ac:dyDescent="0.25">
      <c r="A16" s="7"/>
      <c r="B16" s="1" t="s">
        <v>44</v>
      </c>
      <c r="C16" s="2">
        <v>60</v>
      </c>
      <c r="D16" s="2">
        <v>0</v>
      </c>
      <c r="E16" s="2">
        <v>0</v>
      </c>
      <c r="F16" s="2">
        <v>-120.45</v>
      </c>
      <c r="G16" s="2">
        <v>96</v>
      </c>
      <c r="H16" s="2">
        <v>30</v>
      </c>
      <c r="I16" s="2">
        <v>20.529</v>
      </c>
      <c r="J16" s="2">
        <v>24.780999999999999</v>
      </c>
      <c r="K16" s="2">
        <v>16.821999999999999</v>
      </c>
    </row>
    <row r="17" spans="1:11" x14ac:dyDescent="0.25">
      <c r="A17" s="7"/>
      <c r="B17" s="1" t="s">
        <v>45</v>
      </c>
      <c r="C17" s="2">
        <v>60</v>
      </c>
      <c r="D17" s="2">
        <v>0</v>
      </c>
      <c r="E17" s="2">
        <v>0</v>
      </c>
      <c r="F17" s="2">
        <v>-125.31</v>
      </c>
      <c r="G17" s="2">
        <v>91</v>
      </c>
      <c r="H17" s="2">
        <v>30</v>
      </c>
      <c r="I17" s="2">
        <v>22.795999999999999</v>
      </c>
      <c r="J17" s="2">
        <v>24.815999999999999</v>
      </c>
      <c r="K17" s="2">
        <v>17.556000000000001</v>
      </c>
    </row>
    <row r="18" spans="1:11" x14ac:dyDescent="0.25">
      <c r="A18" s="7"/>
      <c r="B18" s="1" t="s">
        <v>46</v>
      </c>
      <c r="C18" s="2">
        <v>60</v>
      </c>
      <c r="D18" s="2">
        <v>0</v>
      </c>
      <c r="E18" s="2">
        <v>0</v>
      </c>
      <c r="F18" s="2">
        <v>-112.12</v>
      </c>
      <c r="G18" s="2">
        <v>97</v>
      </c>
      <c r="H18" s="2">
        <v>27.210999999999999</v>
      </c>
      <c r="I18" s="2">
        <v>22.669</v>
      </c>
      <c r="J18" s="2">
        <v>24.626000000000001</v>
      </c>
      <c r="K18" s="2">
        <v>20.786999999999999</v>
      </c>
    </row>
    <row r="19" spans="1:11" x14ac:dyDescent="0.25">
      <c r="A19" s="7" t="s">
        <v>12</v>
      </c>
      <c r="B19" s="1" t="s">
        <v>47</v>
      </c>
      <c r="C19" s="2">
        <v>60</v>
      </c>
      <c r="D19" s="2">
        <v>0</v>
      </c>
      <c r="E19" s="2">
        <v>0</v>
      </c>
      <c r="F19" s="2">
        <v>-175.79</v>
      </c>
      <c r="G19" s="2">
        <v>124</v>
      </c>
      <c r="H19" s="2">
        <v>30</v>
      </c>
      <c r="I19" s="2">
        <v>20.776</v>
      </c>
      <c r="J19" s="2">
        <v>25.448</v>
      </c>
      <c r="K19" s="2">
        <v>22.341000000000001</v>
      </c>
    </row>
    <row r="20" spans="1:11" x14ac:dyDescent="0.25">
      <c r="A20" s="7"/>
      <c r="B20" s="1" t="s">
        <v>48</v>
      </c>
      <c r="C20" s="2">
        <v>60</v>
      </c>
      <c r="D20" s="2">
        <v>0</v>
      </c>
      <c r="E20" s="2">
        <v>0</v>
      </c>
      <c r="F20" s="2">
        <v>-170.91</v>
      </c>
      <c r="G20" s="2">
        <v>125</v>
      </c>
      <c r="H20" s="2">
        <v>29.577999999999999</v>
      </c>
      <c r="I20" s="2">
        <v>23.945</v>
      </c>
      <c r="J20" s="2">
        <v>25.446999999999999</v>
      </c>
      <c r="K20" s="2">
        <v>22.587</v>
      </c>
    </row>
    <row r="21" spans="1:11" x14ac:dyDescent="0.25">
      <c r="A21" s="7"/>
      <c r="B21" s="1" t="s">
        <v>49</v>
      </c>
      <c r="C21" s="2">
        <v>60</v>
      </c>
      <c r="D21" s="2">
        <v>0</v>
      </c>
      <c r="E21" s="2">
        <v>0</v>
      </c>
      <c r="F21" s="2">
        <v>-161.03</v>
      </c>
      <c r="G21" s="2">
        <v>104</v>
      </c>
      <c r="H21" s="2">
        <v>29.811</v>
      </c>
      <c r="I21" s="2">
        <v>22.81</v>
      </c>
      <c r="J21" s="2">
        <v>25.315000000000001</v>
      </c>
      <c r="K21" s="2">
        <v>19.896999999999998</v>
      </c>
    </row>
    <row r="22" spans="1:11" x14ac:dyDescent="0.25">
      <c r="A22" s="7"/>
      <c r="B22" s="1" t="s">
        <v>50</v>
      </c>
      <c r="C22" s="2">
        <v>60</v>
      </c>
      <c r="D22" s="2">
        <v>0</v>
      </c>
      <c r="E22" s="2">
        <v>0</v>
      </c>
      <c r="F22" s="2">
        <v>-160.27000000000001</v>
      </c>
      <c r="G22" s="2">
        <v>114</v>
      </c>
      <c r="H22" s="2">
        <v>30</v>
      </c>
      <c r="I22" s="2">
        <v>23.096</v>
      </c>
      <c r="J22" s="2">
        <v>25.231000000000002</v>
      </c>
      <c r="K22" s="2">
        <v>20.89</v>
      </c>
    </row>
    <row r="23" spans="1:11" x14ac:dyDescent="0.25">
      <c r="A23" s="7" t="s">
        <v>13</v>
      </c>
      <c r="B23" s="1" t="s">
        <v>51</v>
      </c>
      <c r="C23" s="2">
        <v>60</v>
      </c>
      <c r="D23" s="2">
        <v>0</v>
      </c>
      <c r="E23" s="2">
        <v>0</v>
      </c>
      <c r="F23" s="2">
        <v>-200.93</v>
      </c>
      <c r="G23" s="2">
        <v>139</v>
      </c>
      <c r="H23" s="2">
        <v>30</v>
      </c>
      <c r="I23" s="2">
        <v>24</v>
      </c>
      <c r="J23" s="2">
        <v>25.835999999999999</v>
      </c>
      <c r="K23" s="2">
        <v>27.05</v>
      </c>
    </row>
    <row r="24" spans="1:11" x14ac:dyDescent="0.25">
      <c r="A24" s="7"/>
      <c r="B24" s="1" t="s">
        <v>52</v>
      </c>
      <c r="C24" s="2">
        <v>60</v>
      </c>
      <c r="D24" s="2">
        <v>0</v>
      </c>
      <c r="E24" s="2">
        <v>0</v>
      </c>
      <c r="F24" s="2">
        <v>-216.86</v>
      </c>
      <c r="G24" s="2">
        <v>144</v>
      </c>
      <c r="H24" s="2">
        <v>30</v>
      </c>
      <c r="I24" s="2">
        <v>24</v>
      </c>
      <c r="J24" s="2">
        <v>25.713000000000001</v>
      </c>
      <c r="K24" s="2">
        <v>28.768999999999998</v>
      </c>
    </row>
    <row r="25" spans="1:11" x14ac:dyDescent="0.25">
      <c r="A25" s="7"/>
      <c r="B25" s="1" t="s">
        <v>53</v>
      </c>
      <c r="C25" s="2">
        <v>60</v>
      </c>
      <c r="D25" s="2">
        <v>0</v>
      </c>
      <c r="E25" s="2">
        <v>0</v>
      </c>
      <c r="F25" s="2">
        <v>-219.39</v>
      </c>
      <c r="G25" s="2">
        <v>156</v>
      </c>
      <c r="H25" s="2">
        <v>30</v>
      </c>
      <c r="I25" s="2">
        <v>24</v>
      </c>
      <c r="J25" s="2">
        <v>25.861000000000001</v>
      </c>
      <c r="K25" s="2">
        <v>26.92</v>
      </c>
    </row>
    <row r="26" spans="1:11" x14ac:dyDescent="0.25">
      <c r="A26" s="7"/>
      <c r="B26" s="1" t="s">
        <v>54</v>
      </c>
      <c r="C26" s="2">
        <v>60</v>
      </c>
      <c r="D26" s="2">
        <v>0</v>
      </c>
      <c r="E26" s="2">
        <v>0</v>
      </c>
      <c r="F26" s="2">
        <v>-211.79</v>
      </c>
      <c r="G26" s="2">
        <v>153</v>
      </c>
      <c r="H26" s="2">
        <v>30</v>
      </c>
      <c r="I26" s="2">
        <v>24</v>
      </c>
      <c r="J26" s="2">
        <v>25.783000000000001</v>
      </c>
      <c r="K26" s="2">
        <v>30.076000000000001</v>
      </c>
    </row>
    <row r="27" spans="1:11" x14ac:dyDescent="0.25">
      <c r="A27" s="7" t="s">
        <v>14</v>
      </c>
      <c r="B27" s="1" t="s">
        <v>55</v>
      </c>
      <c r="C27" s="2">
        <v>60</v>
      </c>
      <c r="D27" s="2">
        <v>0</v>
      </c>
      <c r="E27" s="2">
        <v>0</v>
      </c>
      <c r="F27" s="2">
        <v>-213.83</v>
      </c>
      <c r="G27" s="2">
        <v>152</v>
      </c>
      <c r="H27" s="2">
        <v>30</v>
      </c>
      <c r="I27" s="2">
        <v>24</v>
      </c>
      <c r="J27" s="2">
        <v>25.827999999999999</v>
      </c>
      <c r="K27" s="2">
        <v>29.684999999999999</v>
      </c>
    </row>
    <row r="28" spans="1:11" x14ac:dyDescent="0.25">
      <c r="A28" s="7"/>
      <c r="B28" s="1" t="s">
        <v>56</v>
      </c>
      <c r="C28" s="2">
        <v>60</v>
      </c>
      <c r="D28" s="2">
        <v>0</v>
      </c>
      <c r="E28" s="2">
        <v>0</v>
      </c>
      <c r="F28" s="2">
        <v>-218.69</v>
      </c>
      <c r="G28" s="2">
        <v>157</v>
      </c>
      <c r="H28" s="2">
        <v>30</v>
      </c>
      <c r="I28" s="2">
        <v>24</v>
      </c>
      <c r="J28" s="2">
        <v>25.815999999999999</v>
      </c>
      <c r="K28" s="2">
        <v>31.535</v>
      </c>
    </row>
    <row r="29" spans="1:11" x14ac:dyDescent="0.25">
      <c r="A29" s="7"/>
      <c r="B29" s="1" t="s">
        <v>57</v>
      </c>
      <c r="C29" s="2">
        <v>60</v>
      </c>
      <c r="D29" s="2">
        <v>0</v>
      </c>
      <c r="E29" s="2">
        <v>0</v>
      </c>
      <c r="F29" s="2">
        <v>-227.73</v>
      </c>
      <c r="G29" s="2">
        <v>157</v>
      </c>
      <c r="H29" s="2">
        <v>30</v>
      </c>
      <c r="I29" s="2">
        <v>24</v>
      </c>
      <c r="J29" s="2">
        <v>25.855</v>
      </c>
      <c r="K29" s="2">
        <v>28.978000000000002</v>
      </c>
    </row>
    <row r="30" spans="1:11" x14ac:dyDescent="0.25">
      <c r="A30" s="7"/>
      <c r="B30" s="1" t="s">
        <v>58</v>
      </c>
      <c r="C30" s="2">
        <v>60</v>
      </c>
      <c r="D30" s="2">
        <v>0</v>
      </c>
      <c r="E30" s="2">
        <v>0</v>
      </c>
      <c r="F30" s="2">
        <v>-262.32</v>
      </c>
      <c r="G30" s="2">
        <v>162</v>
      </c>
      <c r="H30" s="2">
        <v>30</v>
      </c>
      <c r="I30" s="2">
        <v>24</v>
      </c>
      <c r="J30" s="2">
        <v>26.055</v>
      </c>
      <c r="K30" s="2">
        <v>36.052999999999997</v>
      </c>
    </row>
    <row r="31" spans="1:11" x14ac:dyDescent="0.25">
      <c r="A31" s="7"/>
      <c r="B31" s="1" t="s">
        <v>59</v>
      </c>
      <c r="C31" s="2">
        <v>60</v>
      </c>
      <c r="D31" s="2">
        <v>0</v>
      </c>
      <c r="E31" s="2">
        <v>0</v>
      </c>
      <c r="F31" s="2">
        <v>-294.75</v>
      </c>
      <c r="G31" s="2">
        <v>163</v>
      </c>
      <c r="H31" s="2">
        <v>30</v>
      </c>
      <c r="I31" s="2">
        <v>24</v>
      </c>
      <c r="J31" s="2">
        <v>26.475999999999999</v>
      </c>
      <c r="K31" s="2">
        <v>35.450000000000003</v>
      </c>
    </row>
    <row r="32" spans="1:11" x14ac:dyDescent="0.25">
      <c r="A32" s="7" t="s">
        <v>15</v>
      </c>
      <c r="B32" s="1" t="s">
        <v>60</v>
      </c>
      <c r="C32" s="2">
        <v>60</v>
      </c>
      <c r="D32" s="2">
        <v>0</v>
      </c>
      <c r="E32" s="2">
        <v>0</v>
      </c>
      <c r="F32" s="2">
        <v>-262.77</v>
      </c>
      <c r="G32" s="2">
        <v>160</v>
      </c>
      <c r="H32" s="2">
        <v>30</v>
      </c>
      <c r="I32" s="2">
        <v>24</v>
      </c>
      <c r="J32" s="2">
        <v>26.152999999999999</v>
      </c>
      <c r="K32" s="2">
        <v>36.363999999999997</v>
      </c>
    </row>
    <row r="33" spans="1:11" x14ac:dyDescent="0.25">
      <c r="A33" s="7"/>
      <c r="B33" s="1" t="s">
        <v>61</v>
      </c>
      <c r="C33" s="2">
        <v>60</v>
      </c>
      <c r="D33" s="2">
        <v>0</v>
      </c>
      <c r="E33" s="2">
        <v>0</v>
      </c>
      <c r="F33" s="2">
        <v>-286.35000000000002</v>
      </c>
      <c r="G33" s="2">
        <v>162</v>
      </c>
      <c r="H33" s="2">
        <v>30</v>
      </c>
      <c r="I33" s="2">
        <v>24</v>
      </c>
      <c r="J33" s="2">
        <v>26.204999999999998</v>
      </c>
      <c r="K33" s="2">
        <v>33.811</v>
      </c>
    </row>
    <row r="34" spans="1:11" x14ac:dyDescent="0.25">
      <c r="A34" s="7"/>
      <c r="B34" s="1" t="s">
        <v>62</v>
      </c>
      <c r="C34" s="2">
        <v>60</v>
      </c>
      <c r="D34" s="2">
        <v>0</v>
      </c>
      <c r="E34" s="2">
        <v>0</v>
      </c>
      <c r="F34" s="2">
        <v>-244.41</v>
      </c>
      <c r="G34" s="2">
        <v>161</v>
      </c>
      <c r="H34" s="2">
        <v>30</v>
      </c>
      <c r="I34" s="2">
        <v>24</v>
      </c>
      <c r="J34" s="2">
        <v>25.928999999999998</v>
      </c>
      <c r="K34" s="2">
        <v>33.256999999999998</v>
      </c>
    </row>
    <row r="35" spans="1:11" x14ac:dyDescent="0.25">
      <c r="A35" s="7"/>
      <c r="B35" s="1" t="s">
        <v>63</v>
      </c>
      <c r="C35" s="2">
        <v>60</v>
      </c>
      <c r="D35" s="2">
        <v>0</v>
      </c>
      <c r="E35" s="2">
        <v>0</v>
      </c>
      <c r="F35" s="2">
        <v>-248.72</v>
      </c>
      <c r="G35" s="2">
        <v>159</v>
      </c>
      <c r="H35" s="2">
        <v>30</v>
      </c>
      <c r="I35" s="2">
        <v>24</v>
      </c>
      <c r="J35" s="2">
        <v>26.07</v>
      </c>
      <c r="K35" s="2">
        <v>33.331000000000003</v>
      </c>
    </row>
    <row r="36" spans="1:11" x14ac:dyDescent="0.25">
      <c r="A36" s="7" t="s">
        <v>16</v>
      </c>
      <c r="B36" s="1" t="s">
        <v>64</v>
      </c>
      <c r="C36" s="2">
        <v>60</v>
      </c>
      <c r="D36" s="2">
        <v>0</v>
      </c>
      <c r="E36" s="2">
        <v>0</v>
      </c>
      <c r="F36" s="2">
        <v>-248.82</v>
      </c>
      <c r="G36" s="2">
        <v>157</v>
      </c>
      <c r="H36" s="2">
        <v>30</v>
      </c>
      <c r="I36" s="2">
        <v>24</v>
      </c>
      <c r="J36" s="2">
        <v>25.984000000000002</v>
      </c>
      <c r="K36" s="2">
        <v>30.414000000000001</v>
      </c>
    </row>
    <row r="37" spans="1:11" x14ac:dyDescent="0.25">
      <c r="A37" s="7"/>
      <c r="B37" s="1" t="s">
        <v>65</v>
      </c>
      <c r="C37" s="2">
        <v>60</v>
      </c>
      <c r="D37" s="2">
        <v>0</v>
      </c>
      <c r="E37" s="2">
        <v>0</v>
      </c>
      <c r="F37" s="2">
        <v>-239.45</v>
      </c>
      <c r="G37" s="2">
        <v>158</v>
      </c>
      <c r="H37" s="2">
        <v>30</v>
      </c>
      <c r="I37" s="2">
        <v>24</v>
      </c>
      <c r="J37" s="2">
        <v>25.888999999999999</v>
      </c>
      <c r="K37" s="2">
        <v>31.222000000000001</v>
      </c>
    </row>
    <row r="38" spans="1:11" x14ac:dyDescent="0.25">
      <c r="A38" s="7"/>
      <c r="B38" s="1" t="s">
        <v>66</v>
      </c>
      <c r="C38" s="2">
        <v>60</v>
      </c>
      <c r="D38" s="2">
        <v>0</v>
      </c>
      <c r="E38" s="2">
        <v>0</v>
      </c>
      <c r="F38" s="2">
        <v>-225.66</v>
      </c>
      <c r="G38" s="2">
        <v>155</v>
      </c>
      <c r="H38" s="2">
        <v>30</v>
      </c>
      <c r="I38" s="2">
        <v>24</v>
      </c>
      <c r="J38" s="2">
        <v>25.786000000000001</v>
      </c>
      <c r="K38" s="2">
        <v>29.805</v>
      </c>
    </row>
    <row r="39" spans="1:11" x14ac:dyDescent="0.25">
      <c r="A39" s="7"/>
      <c r="B39" s="1" t="s">
        <v>67</v>
      </c>
      <c r="C39" s="2">
        <v>60</v>
      </c>
      <c r="D39" s="2">
        <v>0</v>
      </c>
      <c r="E39" s="2">
        <v>0</v>
      </c>
      <c r="F39" s="2">
        <v>-205.13</v>
      </c>
      <c r="G39" s="2">
        <v>153</v>
      </c>
      <c r="H39" s="2">
        <v>30</v>
      </c>
      <c r="I39" s="2">
        <v>24</v>
      </c>
      <c r="J39" s="2">
        <v>25.678000000000001</v>
      </c>
      <c r="K39" s="2">
        <v>27.893999999999998</v>
      </c>
    </row>
    <row r="40" spans="1:11" x14ac:dyDescent="0.25">
      <c r="A40" s="7"/>
      <c r="B40" s="1" t="s">
        <v>68</v>
      </c>
      <c r="C40" s="2">
        <v>60</v>
      </c>
      <c r="D40" s="2">
        <v>0</v>
      </c>
      <c r="E40" s="2">
        <v>0</v>
      </c>
      <c r="F40" s="2">
        <v>-186.39</v>
      </c>
      <c r="G40" s="2">
        <v>146</v>
      </c>
      <c r="H40" s="2">
        <v>30</v>
      </c>
      <c r="I40" s="2">
        <v>24</v>
      </c>
      <c r="J40" s="2">
        <v>25.638000000000002</v>
      </c>
      <c r="K40" s="2">
        <v>29.338000000000001</v>
      </c>
    </row>
    <row r="41" spans="1:11" x14ac:dyDescent="0.25">
      <c r="A41" s="7" t="s">
        <v>17</v>
      </c>
      <c r="B41" s="1" t="s">
        <v>69</v>
      </c>
      <c r="C41" s="2">
        <v>60</v>
      </c>
      <c r="D41" s="2">
        <v>0</v>
      </c>
      <c r="E41" s="2">
        <v>0</v>
      </c>
      <c r="F41" s="2">
        <v>-175.42</v>
      </c>
      <c r="G41" s="2">
        <v>148</v>
      </c>
      <c r="H41" s="2">
        <v>30</v>
      </c>
      <c r="I41" s="2">
        <v>24</v>
      </c>
      <c r="J41" s="2">
        <v>25.637</v>
      </c>
      <c r="K41" s="2">
        <v>28.795999999999999</v>
      </c>
    </row>
    <row r="42" spans="1:11" x14ac:dyDescent="0.25">
      <c r="A42" s="7"/>
      <c r="B42" s="1" t="s">
        <v>70</v>
      </c>
      <c r="C42" s="2">
        <v>60</v>
      </c>
      <c r="D42" s="2">
        <v>0</v>
      </c>
      <c r="E42" s="2">
        <v>0</v>
      </c>
      <c r="F42" s="2">
        <v>-157.31</v>
      </c>
      <c r="G42" s="2">
        <v>120</v>
      </c>
      <c r="H42" s="2">
        <v>30</v>
      </c>
      <c r="I42" s="2">
        <v>24</v>
      </c>
      <c r="J42" s="2">
        <v>25.34</v>
      </c>
      <c r="K42" s="2">
        <v>21.498000000000001</v>
      </c>
    </row>
    <row r="43" spans="1:11" x14ac:dyDescent="0.25">
      <c r="A43" s="7"/>
      <c r="B43" s="1" t="s">
        <v>71</v>
      </c>
      <c r="C43" s="2">
        <v>60</v>
      </c>
      <c r="D43" s="2">
        <v>0</v>
      </c>
      <c r="E43" s="2">
        <v>0</v>
      </c>
      <c r="F43" s="2">
        <v>-127.4</v>
      </c>
      <c r="G43" s="2">
        <v>95</v>
      </c>
      <c r="H43" s="2">
        <v>29.981999999999999</v>
      </c>
      <c r="I43" s="2">
        <v>22.704999999999998</v>
      </c>
      <c r="J43" s="2">
        <v>25.030999999999999</v>
      </c>
      <c r="K43" s="2">
        <v>21.946999999999999</v>
      </c>
    </row>
    <row r="44" spans="1:11" x14ac:dyDescent="0.25">
      <c r="A44" s="7"/>
      <c r="B44" s="1" t="s">
        <v>72</v>
      </c>
      <c r="C44" s="2">
        <v>60</v>
      </c>
      <c r="D44" s="2">
        <v>0</v>
      </c>
      <c r="E44" s="2">
        <v>0</v>
      </c>
      <c r="F44" s="2">
        <v>-108.24</v>
      </c>
      <c r="G44" s="2">
        <v>81</v>
      </c>
      <c r="H44" s="2">
        <v>28.81</v>
      </c>
      <c r="I44" s="2">
        <v>22.469000000000001</v>
      </c>
      <c r="J44" s="2">
        <v>24.684000000000001</v>
      </c>
      <c r="K44" s="2">
        <v>22.582999999999998</v>
      </c>
    </row>
    <row r="45" spans="1:11" x14ac:dyDescent="0.25">
      <c r="A45" s="7" t="s">
        <v>18</v>
      </c>
      <c r="B45" s="1" t="s">
        <v>73</v>
      </c>
      <c r="C45" s="2">
        <v>60</v>
      </c>
      <c r="D45" s="2">
        <v>0</v>
      </c>
      <c r="E45" s="2">
        <v>0</v>
      </c>
      <c r="F45" s="2">
        <v>-101.99</v>
      </c>
      <c r="G45" s="2">
        <v>75</v>
      </c>
      <c r="H45" s="2">
        <v>29.068000000000001</v>
      </c>
      <c r="I45" s="2">
        <v>21.216999999999999</v>
      </c>
      <c r="J45" s="2">
        <v>24.367000000000001</v>
      </c>
      <c r="K45" s="2">
        <v>19.57</v>
      </c>
    </row>
    <row r="46" spans="1:11" x14ac:dyDescent="0.25">
      <c r="A46" s="7"/>
      <c r="B46" s="1" t="s">
        <v>74</v>
      </c>
      <c r="C46" s="2">
        <v>60</v>
      </c>
      <c r="D46" s="2">
        <v>0</v>
      </c>
      <c r="E46" s="2">
        <v>0</v>
      </c>
      <c r="F46" s="2">
        <v>-93.96</v>
      </c>
      <c r="G46" s="2">
        <v>73</v>
      </c>
      <c r="H46" s="2">
        <v>27.568999999999999</v>
      </c>
      <c r="I46" s="2">
        <v>21.94</v>
      </c>
      <c r="J46" s="2">
        <v>24.337</v>
      </c>
      <c r="K46" s="2">
        <v>20.991</v>
      </c>
    </row>
    <row r="47" spans="1:11" x14ac:dyDescent="0.25">
      <c r="A47" s="7"/>
      <c r="B47" s="1" t="s">
        <v>75</v>
      </c>
      <c r="C47" s="2">
        <v>60</v>
      </c>
      <c r="D47" s="2">
        <v>0</v>
      </c>
      <c r="E47" s="2">
        <v>0</v>
      </c>
      <c r="F47" s="2">
        <v>-82.2</v>
      </c>
      <c r="G47" s="2">
        <v>65</v>
      </c>
      <c r="H47" s="2">
        <v>26.439</v>
      </c>
      <c r="I47" s="2">
        <v>21.422999999999998</v>
      </c>
      <c r="J47" s="2">
        <v>23.843</v>
      </c>
      <c r="K47" s="2">
        <v>19.515000000000001</v>
      </c>
    </row>
    <row r="48" spans="1:11" x14ac:dyDescent="0.25">
      <c r="A48" s="7"/>
      <c r="B48" s="1" t="s">
        <v>76</v>
      </c>
      <c r="C48" s="2">
        <v>60</v>
      </c>
      <c r="D48" s="2">
        <v>0</v>
      </c>
      <c r="E48" s="2">
        <v>0</v>
      </c>
      <c r="F48" s="2">
        <v>-64.14</v>
      </c>
      <c r="G48" s="2">
        <v>60</v>
      </c>
      <c r="H48" s="2">
        <v>24.818999999999999</v>
      </c>
      <c r="I48" s="2">
        <v>21.789000000000001</v>
      </c>
      <c r="J48" s="2">
        <v>23.847999999999999</v>
      </c>
      <c r="K48" s="2">
        <v>17.670000000000002</v>
      </c>
    </row>
    <row r="49" spans="1:11" x14ac:dyDescent="0.25">
      <c r="A49" s="7" t="s">
        <v>19</v>
      </c>
      <c r="B49" s="1" t="s">
        <v>77</v>
      </c>
      <c r="C49" s="2">
        <v>60</v>
      </c>
      <c r="D49" s="2">
        <v>0</v>
      </c>
      <c r="E49" s="2">
        <v>0</v>
      </c>
      <c r="F49" s="2">
        <v>-49.53</v>
      </c>
      <c r="G49" s="2">
        <v>58</v>
      </c>
      <c r="H49" s="2">
        <v>25.907</v>
      </c>
      <c r="I49" s="2">
        <v>19.489999999999998</v>
      </c>
      <c r="J49" s="2">
        <v>22.766999999999999</v>
      </c>
      <c r="K49" s="2">
        <v>15.64</v>
      </c>
    </row>
    <row r="50" spans="1:11" x14ac:dyDescent="0.25">
      <c r="A50" s="7"/>
      <c r="B50" s="1" t="s">
        <v>78</v>
      </c>
      <c r="C50" s="2">
        <v>60</v>
      </c>
      <c r="D50" s="2">
        <v>0</v>
      </c>
      <c r="E50" s="2">
        <v>0</v>
      </c>
      <c r="F50" s="2">
        <v>-24.31</v>
      </c>
      <c r="G50" s="2">
        <v>52</v>
      </c>
      <c r="H50" s="2">
        <v>24</v>
      </c>
      <c r="I50" s="2">
        <v>17.777000000000001</v>
      </c>
      <c r="J50" s="2">
        <v>21.681999999999999</v>
      </c>
      <c r="K50" s="2">
        <v>10.535</v>
      </c>
    </row>
    <row r="51" spans="1:11" x14ac:dyDescent="0.25">
      <c r="A51" s="7"/>
      <c r="B51" s="1" t="s">
        <v>79</v>
      </c>
      <c r="C51" s="2">
        <v>60</v>
      </c>
      <c r="D51" s="2">
        <v>0.53</v>
      </c>
      <c r="E51" s="2">
        <v>4</v>
      </c>
      <c r="F51" s="2">
        <v>-12.53</v>
      </c>
      <c r="G51" s="2">
        <v>45</v>
      </c>
      <c r="H51" s="2">
        <v>24</v>
      </c>
      <c r="I51" s="2">
        <v>15.538</v>
      </c>
      <c r="J51" s="2">
        <v>20.733000000000001</v>
      </c>
      <c r="K51" s="2">
        <v>9.3355999999999995</v>
      </c>
    </row>
    <row r="52" spans="1:11" x14ac:dyDescent="0.25">
      <c r="A52" s="7"/>
      <c r="B52" s="1" t="s">
        <v>80</v>
      </c>
      <c r="C52" s="2">
        <v>60</v>
      </c>
      <c r="D52" s="2">
        <v>0.08</v>
      </c>
      <c r="E52" s="2">
        <v>2</v>
      </c>
      <c r="F52" s="2">
        <v>-42.07</v>
      </c>
      <c r="G52" s="2">
        <v>53</v>
      </c>
      <c r="H52" s="2">
        <v>24.225000000000001</v>
      </c>
      <c r="I52" s="2">
        <v>16.815999999999999</v>
      </c>
      <c r="J52" s="2">
        <v>22.228999999999999</v>
      </c>
      <c r="K52" s="2">
        <v>12.592000000000001</v>
      </c>
    </row>
    <row r="53" spans="1:11" x14ac:dyDescent="0.25">
      <c r="A53" s="7"/>
      <c r="B53" s="1" t="s">
        <v>81</v>
      </c>
      <c r="C53" s="2">
        <v>60</v>
      </c>
      <c r="D53" s="2">
        <v>0</v>
      </c>
      <c r="E53" s="2">
        <v>0</v>
      </c>
      <c r="F53" s="2">
        <v>-28.95</v>
      </c>
      <c r="G53" s="2">
        <v>62</v>
      </c>
      <c r="H53" s="2">
        <v>24.234000000000002</v>
      </c>
      <c r="I53" s="2">
        <v>19.202000000000002</v>
      </c>
      <c r="J53" s="2">
        <v>22.266999999999999</v>
      </c>
      <c r="K53" s="2">
        <v>13.007</v>
      </c>
    </row>
    <row r="54" spans="1:11" x14ac:dyDescent="0.25">
      <c r="A54" s="11" t="s">
        <v>98</v>
      </c>
      <c r="B54" s="11"/>
      <c r="C54" s="11"/>
      <c r="D54" s="8">
        <f t="shared" ref="D54:I54" si="0">AVERAGE(D2:D53)</f>
        <v>0.1198076923076923</v>
      </c>
      <c r="E54" s="8">
        <f t="shared" si="0"/>
        <v>0.82692307692307687</v>
      </c>
      <c r="F54" s="8">
        <f t="shared" si="0"/>
        <v>-128.46115384615385</v>
      </c>
      <c r="G54" s="8">
        <f t="shared" si="0"/>
        <v>99.269230769230774</v>
      </c>
      <c r="H54" s="8">
        <f t="shared" si="0"/>
        <v>27.763057692307687</v>
      </c>
      <c r="I54" s="8">
        <f t="shared" si="0"/>
        <v>21.134019230769237</v>
      </c>
      <c r="J54" s="8">
        <f>AVERAGE(J2:J53)</f>
        <v>24.061211538461542</v>
      </c>
      <c r="K54" s="8">
        <f>AVERAGE(K2:K53)</f>
        <v>20.89105192307693</v>
      </c>
    </row>
    <row r="55" spans="1:11" x14ac:dyDescent="0.25">
      <c r="D55" s="14"/>
      <c r="E55" s="14"/>
      <c r="F55" s="14"/>
      <c r="G55" s="14"/>
      <c r="H55" s="14"/>
      <c r="I55" s="14"/>
      <c r="J55" s="14"/>
      <c r="K55" s="14"/>
    </row>
    <row r="56" spans="1:11" x14ac:dyDescent="0.25">
      <c r="A56" s="11" t="s">
        <v>99</v>
      </c>
      <c r="B56" s="11"/>
      <c r="D56" s="14"/>
      <c r="E56" s="14"/>
      <c r="F56" s="14"/>
      <c r="G56" s="14"/>
      <c r="H56" s="14"/>
      <c r="I56" s="14"/>
      <c r="J56" s="14"/>
      <c r="K56" s="14"/>
    </row>
    <row r="57" spans="1:11" x14ac:dyDescent="0.25">
      <c r="A57" s="4" t="s">
        <v>22</v>
      </c>
      <c r="B57" s="5">
        <f>SUM(D2:D53)+ABS(SUM(F2:F53))</f>
        <v>6686.2099999999991</v>
      </c>
    </row>
    <row r="58" spans="1:11" x14ac:dyDescent="0.25">
      <c r="A58" s="4" t="s">
        <v>20</v>
      </c>
      <c r="B58" s="5">
        <f>SUM(E2:E53,G2:G53)</f>
        <v>5205</v>
      </c>
    </row>
    <row r="59" spans="1:11" x14ac:dyDescent="0.25">
      <c r="A59" s="4" t="s">
        <v>21</v>
      </c>
      <c r="B59" s="6">
        <f>AVERAGE(K2:K53)</f>
        <v>20.89105192307693</v>
      </c>
    </row>
    <row r="60" spans="1:11" x14ac:dyDescent="0.25">
      <c r="A60" s="12"/>
      <c r="B60" s="12"/>
    </row>
    <row r="61" spans="1:11" x14ac:dyDescent="0.25">
      <c r="A61" s="4" t="s">
        <v>23</v>
      </c>
      <c r="B61" s="5">
        <f>SUM(D23:D35)+ABS(SUM(F23:F35))</f>
        <v>3108.5399999999995</v>
      </c>
    </row>
    <row r="62" spans="1:11" x14ac:dyDescent="0.25">
      <c r="A62" s="4" t="s">
        <v>24</v>
      </c>
      <c r="B62" s="5">
        <f>SUM(E3:E23,G23:G35)</f>
        <v>2062</v>
      </c>
    </row>
    <row r="63" spans="1:11" x14ac:dyDescent="0.25">
      <c r="A63" s="4" t="s">
        <v>25</v>
      </c>
      <c r="B63" s="6">
        <f>AVERAGE(J23:J35)</f>
        <v>25.967692307692303</v>
      </c>
    </row>
    <row r="64" spans="1:11" x14ac:dyDescent="0.25">
      <c r="A64" s="12"/>
      <c r="B64" s="12"/>
    </row>
    <row r="65" spans="1:2" x14ac:dyDescent="0.25">
      <c r="A65" s="4" t="s">
        <v>26</v>
      </c>
      <c r="B65" s="5">
        <f>SUM(D2:D9,D49:D53)+ABS(SUM(F2:F9,F49:F53))</f>
        <v>265.62</v>
      </c>
    </row>
    <row r="66" spans="1:2" x14ac:dyDescent="0.25">
      <c r="A66" s="4" t="s">
        <v>27</v>
      </c>
      <c r="B66" s="5">
        <f>SUM(E2:E9,E49:E53,G2:G9,G49:G53)</f>
        <v>590</v>
      </c>
    </row>
    <row r="67" spans="1:2" x14ac:dyDescent="0.25">
      <c r="A67" s="4" t="s">
        <v>28</v>
      </c>
      <c r="B67" s="6">
        <f>AVERAGE(K2:K9,K49:K53)</f>
        <v>10.171707692307693</v>
      </c>
    </row>
  </sheetData>
  <mergeCells count="14">
    <mergeCell ref="A2:A5"/>
    <mergeCell ref="A6:A9"/>
    <mergeCell ref="A10:A13"/>
    <mergeCell ref="A41:A44"/>
    <mergeCell ref="A45:A48"/>
    <mergeCell ref="A27:A31"/>
    <mergeCell ref="A32:A35"/>
    <mergeCell ref="A36:A40"/>
    <mergeCell ref="A54:C54"/>
    <mergeCell ref="A56:B56"/>
    <mergeCell ref="A14:A18"/>
    <mergeCell ref="A19:A22"/>
    <mergeCell ref="A23:A26"/>
    <mergeCell ref="A49:A5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7"/>
  <sheetViews>
    <sheetView workbookViewId="0">
      <pane ySplit="1" topLeftCell="A2" activePane="bottomLeft" state="frozen"/>
      <selection activeCell="B1" sqref="B1"/>
      <selection pane="bottomLeft" activeCell="D57" sqref="D57"/>
    </sheetView>
  </sheetViews>
  <sheetFormatPr defaultColWidth="9.140625" defaultRowHeight="15" x14ac:dyDescent="0.25"/>
  <cols>
    <col min="1" max="1" width="32.5703125" style="3" bestFit="1" customWidth="1"/>
    <col min="2" max="11" width="14.7109375" style="3" customWidth="1"/>
    <col min="12" max="16384" width="9.140625" style="3"/>
  </cols>
  <sheetData>
    <row r="1" spans="1:11" ht="30" x14ac:dyDescent="0.25">
      <c r="A1" s="9" t="s">
        <v>96</v>
      </c>
      <c r="B1" s="10" t="s">
        <v>97</v>
      </c>
      <c r="C1" s="10" t="s">
        <v>100</v>
      </c>
      <c r="D1" s="10" t="s">
        <v>4</v>
      </c>
      <c r="E1" s="10" t="s">
        <v>5</v>
      </c>
      <c r="F1" s="10" t="s">
        <v>6</v>
      </c>
      <c r="G1" s="10" t="s">
        <v>7</v>
      </c>
      <c r="H1" s="10" t="s">
        <v>0</v>
      </c>
      <c r="I1" s="10" t="s">
        <v>1</v>
      </c>
      <c r="J1" s="10" t="s">
        <v>2</v>
      </c>
      <c r="K1" s="10" t="s">
        <v>3</v>
      </c>
    </row>
    <row r="2" spans="1:11" x14ac:dyDescent="0.25">
      <c r="A2" s="7" t="s">
        <v>8</v>
      </c>
      <c r="B2" s="1" t="s">
        <v>30</v>
      </c>
      <c r="C2" s="2">
        <v>60</v>
      </c>
      <c r="D2" s="2">
        <v>0</v>
      </c>
      <c r="E2" s="2">
        <v>0</v>
      </c>
      <c r="F2" s="2">
        <v>-8.06</v>
      </c>
      <c r="G2" s="2">
        <v>36</v>
      </c>
      <c r="H2" s="2">
        <v>24</v>
      </c>
      <c r="I2" s="2">
        <v>17.018999999999998</v>
      </c>
      <c r="J2" s="2">
        <v>20.920999999999999</v>
      </c>
      <c r="K2" s="2">
        <v>9.1431000000000004</v>
      </c>
    </row>
    <row r="3" spans="1:11" x14ac:dyDescent="0.25">
      <c r="A3" s="7"/>
      <c r="B3" s="1" t="s">
        <v>31</v>
      </c>
      <c r="C3" s="15">
        <v>66.421821521798165</v>
      </c>
      <c r="D3" s="2">
        <v>1.25</v>
      </c>
      <c r="E3" s="2">
        <v>10</v>
      </c>
      <c r="F3" s="2">
        <v>-6.68</v>
      </c>
      <c r="G3" s="2">
        <v>34</v>
      </c>
      <c r="H3" s="2">
        <v>24</v>
      </c>
      <c r="I3" s="2">
        <v>15.997999999999999</v>
      </c>
      <c r="J3" s="2">
        <v>20.28</v>
      </c>
      <c r="K3" s="2">
        <v>9.0861999999999998</v>
      </c>
    </row>
    <row r="4" spans="1:11" x14ac:dyDescent="0.25">
      <c r="A4" s="7"/>
      <c r="B4" s="1" t="s">
        <v>32</v>
      </c>
      <c r="C4" s="15">
        <v>66.421821521798165</v>
      </c>
      <c r="D4" s="2">
        <v>0</v>
      </c>
      <c r="E4" s="2">
        <v>0</v>
      </c>
      <c r="F4" s="2">
        <v>-16.38</v>
      </c>
      <c r="G4" s="2">
        <v>44</v>
      </c>
      <c r="H4" s="2">
        <v>24</v>
      </c>
      <c r="I4" s="2">
        <v>17.006</v>
      </c>
      <c r="J4" s="2">
        <v>21.239000000000001</v>
      </c>
      <c r="K4" s="2">
        <v>8.9656000000000002</v>
      </c>
    </row>
    <row r="5" spans="1:11" x14ac:dyDescent="0.25">
      <c r="A5" s="7"/>
      <c r="B5" s="1" t="s">
        <v>33</v>
      </c>
      <c r="C5" s="15">
        <v>72.542396876277905</v>
      </c>
      <c r="D5" s="2">
        <v>1.58</v>
      </c>
      <c r="E5" s="2">
        <v>10</v>
      </c>
      <c r="F5" s="2">
        <v>-1.42</v>
      </c>
      <c r="G5" s="2">
        <v>6</v>
      </c>
      <c r="H5" s="2">
        <v>24</v>
      </c>
      <c r="I5" s="2">
        <v>15.978999999999999</v>
      </c>
      <c r="J5" s="2">
        <v>19.673999999999999</v>
      </c>
      <c r="K5" s="2">
        <v>6.8121999999999998</v>
      </c>
    </row>
    <row r="6" spans="1:11" x14ac:dyDescent="0.25">
      <c r="A6" s="7" t="s">
        <v>9</v>
      </c>
      <c r="B6" s="1" t="s">
        <v>34</v>
      </c>
      <c r="C6" s="15">
        <v>78.463040967184511</v>
      </c>
      <c r="D6" s="2">
        <v>1.65</v>
      </c>
      <c r="E6" s="2">
        <v>9</v>
      </c>
      <c r="F6" s="2">
        <v>-11.16</v>
      </c>
      <c r="G6" s="2">
        <v>26</v>
      </c>
      <c r="H6" s="2">
        <v>24</v>
      </c>
      <c r="I6" s="2">
        <v>15</v>
      </c>
      <c r="J6" s="2">
        <v>20.268000000000001</v>
      </c>
      <c r="K6" s="2">
        <v>8.2414000000000005</v>
      </c>
    </row>
    <row r="7" spans="1:11" x14ac:dyDescent="0.25">
      <c r="A7" s="7"/>
      <c r="B7" s="1" t="s">
        <v>35</v>
      </c>
      <c r="C7" s="15">
        <v>84.260829522733218</v>
      </c>
      <c r="D7" s="2">
        <v>0.02</v>
      </c>
      <c r="E7" s="2">
        <v>2</v>
      </c>
      <c r="F7" s="2">
        <v>-22.56</v>
      </c>
      <c r="G7" s="2">
        <v>48</v>
      </c>
      <c r="H7" s="2">
        <v>25.774000000000001</v>
      </c>
      <c r="I7" s="2">
        <v>16.914000000000001</v>
      </c>
      <c r="J7" s="2">
        <v>21.62</v>
      </c>
      <c r="K7" s="2">
        <v>10.241</v>
      </c>
    </row>
    <row r="8" spans="1:11" x14ac:dyDescent="0.25">
      <c r="A8" s="7"/>
      <c r="B8" s="1" t="s">
        <v>36</v>
      </c>
      <c r="C8" s="2">
        <v>90</v>
      </c>
      <c r="D8" s="2">
        <v>0.5</v>
      </c>
      <c r="E8" s="2">
        <v>2</v>
      </c>
      <c r="F8" s="2">
        <v>-16.850000000000001</v>
      </c>
      <c r="G8" s="2">
        <v>47</v>
      </c>
      <c r="H8" s="2">
        <v>24</v>
      </c>
      <c r="I8" s="2">
        <v>16.335000000000001</v>
      </c>
      <c r="J8" s="2">
        <v>21</v>
      </c>
      <c r="K8" s="2">
        <v>9.8673999999999999</v>
      </c>
    </row>
    <row r="9" spans="1:11" x14ac:dyDescent="0.25">
      <c r="A9" s="7"/>
      <c r="B9" s="1" t="s">
        <v>37</v>
      </c>
      <c r="C9" s="2">
        <v>90</v>
      </c>
      <c r="D9" s="2">
        <v>0</v>
      </c>
      <c r="E9" s="2">
        <v>0</v>
      </c>
      <c r="F9" s="2">
        <v>-36.61</v>
      </c>
      <c r="G9" s="2">
        <v>56</v>
      </c>
      <c r="H9" s="2">
        <v>24.087</v>
      </c>
      <c r="I9" s="2">
        <v>17.925999999999998</v>
      </c>
      <c r="J9" s="2">
        <v>22.093</v>
      </c>
      <c r="K9" s="2">
        <v>11.573</v>
      </c>
    </row>
    <row r="10" spans="1:11" x14ac:dyDescent="0.25">
      <c r="A10" s="7" t="s">
        <v>10</v>
      </c>
      <c r="B10" s="1" t="s">
        <v>38</v>
      </c>
      <c r="C10" s="2">
        <v>90</v>
      </c>
      <c r="D10" s="2">
        <v>0.02</v>
      </c>
      <c r="E10" s="2">
        <v>2</v>
      </c>
      <c r="F10" s="2">
        <v>-30.74</v>
      </c>
      <c r="G10" s="2">
        <v>51</v>
      </c>
      <c r="H10" s="2">
        <v>24.763000000000002</v>
      </c>
      <c r="I10" s="2">
        <v>15.88</v>
      </c>
      <c r="J10" s="2">
        <v>21.911999999999999</v>
      </c>
      <c r="K10" s="2">
        <v>10.757</v>
      </c>
    </row>
    <row r="11" spans="1:11" x14ac:dyDescent="0.25">
      <c r="A11" s="7"/>
      <c r="B11" s="1" t="s">
        <v>39</v>
      </c>
      <c r="C11" s="2">
        <v>90</v>
      </c>
      <c r="D11" s="2">
        <v>0.06</v>
      </c>
      <c r="E11" s="2">
        <v>2</v>
      </c>
      <c r="F11" s="2">
        <v>-14.86</v>
      </c>
      <c r="G11" s="2">
        <v>40</v>
      </c>
      <c r="H11" s="2">
        <v>24.094000000000001</v>
      </c>
      <c r="I11" s="2">
        <v>16.529</v>
      </c>
      <c r="J11" s="2">
        <v>21.265000000000001</v>
      </c>
      <c r="K11" s="2">
        <v>9.6995000000000005</v>
      </c>
    </row>
    <row r="12" spans="1:11" x14ac:dyDescent="0.25">
      <c r="A12" s="7"/>
      <c r="B12" s="1" t="s">
        <v>40</v>
      </c>
      <c r="C12" s="2">
        <v>90</v>
      </c>
      <c r="D12" s="2">
        <v>0</v>
      </c>
      <c r="E12" s="2">
        <v>0</v>
      </c>
      <c r="F12" s="2">
        <v>-36.83</v>
      </c>
      <c r="G12" s="2">
        <v>55</v>
      </c>
      <c r="H12" s="2">
        <v>25.062000000000001</v>
      </c>
      <c r="I12" s="2">
        <v>18.591000000000001</v>
      </c>
      <c r="J12" s="2">
        <v>22.556000000000001</v>
      </c>
      <c r="K12" s="2">
        <v>13.523</v>
      </c>
    </row>
    <row r="13" spans="1:11" x14ac:dyDescent="0.25">
      <c r="A13" s="7"/>
      <c r="B13" s="1" t="s">
        <v>41</v>
      </c>
      <c r="C13" s="2">
        <v>90</v>
      </c>
      <c r="D13" s="2">
        <v>0</v>
      </c>
      <c r="E13" s="2">
        <v>0</v>
      </c>
      <c r="F13" s="2">
        <v>-72.59</v>
      </c>
      <c r="G13" s="2">
        <v>72</v>
      </c>
      <c r="H13" s="2">
        <v>28.463999999999999</v>
      </c>
      <c r="I13" s="2">
        <v>17.611999999999998</v>
      </c>
      <c r="J13" s="2">
        <v>23.105</v>
      </c>
      <c r="K13" s="2">
        <v>14.587</v>
      </c>
    </row>
    <row r="14" spans="1:11" x14ac:dyDescent="0.25">
      <c r="A14" s="7" t="s">
        <v>11</v>
      </c>
      <c r="B14" s="1" t="s">
        <v>42</v>
      </c>
      <c r="C14" s="2">
        <v>90</v>
      </c>
      <c r="D14" s="2">
        <v>0</v>
      </c>
      <c r="E14" s="2">
        <v>0</v>
      </c>
      <c r="F14" s="2">
        <v>-67.22</v>
      </c>
      <c r="G14" s="2">
        <v>69</v>
      </c>
      <c r="H14" s="2">
        <v>26.154</v>
      </c>
      <c r="I14" s="2">
        <v>21.702000000000002</v>
      </c>
      <c r="J14" s="2">
        <v>23.864999999999998</v>
      </c>
      <c r="K14" s="2">
        <v>19.556999999999999</v>
      </c>
    </row>
    <row r="15" spans="1:11" x14ac:dyDescent="0.25">
      <c r="A15" s="7"/>
      <c r="B15" s="1" t="s">
        <v>43</v>
      </c>
      <c r="C15" s="2">
        <v>90</v>
      </c>
      <c r="D15" s="2">
        <v>0</v>
      </c>
      <c r="E15" s="2">
        <v>0</v>
      </c>
      <c r="F15" s="2">
        <v>-54.38</v>
      </c>
      <c r="G15" s="2">
        <v>64</v>
      </c>
      <c r="H15" s="2">
        <v>26.431000000000001</v>
      </c>
      <c r="I15" s="2">
        <v>20.475999999999999</v>
      </c>
      <c r="J15" s="2">
        <v>23.268999999999998</v>
      </c>
      <c r="K15" s="2">
        <v>13.644</v>
      </c>
    </row>
    <row r="16" spans="1:11" x14ac:dyDescent="0.25">
      <c r="A16" s="7"/>
      <c r="B16" s="1" t="s">
        <v>44</v>
      </c>
      <c r="C16" s="2">
        <v>90</v>
      </c>
      <c r="D16" s="2">
        <v>0</v>
      </c>
      <c r="E16" s="2">
        <v>0</v>
      </c>
      <c r="F16" s="2">
        <v>-121.37</v>
      </c>
      <c r="G16" s="2">
        <v>99</v>
      </c>
      <c r="H16" s="2">
        <v>30</v>
      </c>
      <c r="I16" s="2">
        <v>20.556999999999999</v>
      </c>
      <c r="J16" s="2">
        <v>24.795000000000002</v>
      </c>
      <c r="K16" s="2">
        <v>16.937999999999999</v>
      </c>
    </row>
    <row r="17" spans="1:11" x14ac:dyDescent="0.25">
      <c r="A17" s="7"/>
      <c r="B17" s="1" t="s">
        <v>45</v>
      </c>
      <c r="C17" s="2">
        <v>90</v>
      </c>
      <c r="D17" s="2">
        <v>0</v>
      </c>
      <c r="E17" s="2">
        <v>0</v>
      </c>
      <c r="F17" s="2">
        <v>-126.23</v>
      </c>
      <c r="G17" s="2">
        <v>92</v>
      </c>
      <c r="H17" s="2">
        <v>30</v>
      </c>
      <c r="I17" s="2">
        <v>22.829000000000001</v>
      </c>
      <c r="J17" s="2">
        <v>24.832000000000001</v>
      </c>
      <c r="K17" s="2">
        <v>17.678000000000001</v>
      </c>
    </row>
    <row r="18" spans="1:11" x14ac:dyDescent="0.25">
      <c r="A18" s="7"/>
      <c r="B18" s="1" t="s">
        <v>46</v>
      </c>
      <c r="C18" s="2">
        <v>90</v>
      </c>
      <c r="D18" s="2">
        <v>0</v>
      </c>
      <c r="E18" s="2">
        <v>0</v>
      </c>
      <c r="F18" s="2">
        <v>-112.88</v>
      </c>
      <c r="G18" s="2">
        <v>97</v>
      </c>
      <c r="H18" s="2">
        <v>27.242999999999999</v>
      </c>
      <c r="I18" s="2">
        <v>22.690999999999999</v>
      </c>
      <c r="J18" s="2">
        <v>24.637</v>
      </c>
      <c r="K18" s="2">
        <v>20.890999999999998</v>
      </c>
    </row>
    <row r="19" spans="1:11" x14ac:dyDescent="0.25">
      <c r="A19" s="7" t="s">
        <v>12</v>
      </c>
      <c r="B19" s="1" t="s">
        <v>47</v>
      </c>
      <c r="C19" s="2">
        <v>90</v>
      </c>
      <c r="D19" s="2">
        <v>0</v>
      </c>
      <c r="E19" s="2">
        <v>0</v>
      </c>
      <c r="F19" s="2">
        <v>-176.68</v>
      </c>
      <c r="G19" s="2">
        <v>124</v>
      </c>
      <c r="H19" s="2">
        <v>30</v>
      </c>
      <c r="I19" s="2">
        <v>20.800999999999998</v>
      </c>
      <c r="J19" s="2">
        <v>25.457999999999998</v>
      </c>
      <c r="K19" s="2">
        <v>22.486000000000001</v>
      </c>
    </row>
    <row r="20" spans="1:11" x14ac:dyDescent="0.25">
      <c r="A20" s="7"/>
      <c r="B20" s="1" t="s">
        <v>48</v>
      </c>
      <c r="C20" s="2">
        <v>90</v>
      </c>
      <c r="D20" s="2">
        <v>0</v>
      </c>
      <c r="E20" s="2">
        <v>0</v>
      </c>
      <c r="F20" s="2">
        <v>-171.92</v>
      </c>
      <c r="G20" s="2">
        <v>125</v>
      </c>
      <c r="H20" s="2">
        <v>29.617000000000001</v>
      </c>
      <c r="I20" s="2">
        <v>23.971</v>
      </c>
      <c r="J20" s="2">
        <v>25.456</v>
      </c>
      <c r="K20" s="2">
        <v>22.687999999999999</v>
      </c>
    </row>
    <row r="21" spans="1:11" x14ac:dyDescent="0.25">
      <c r="A21" s="7"/>
      <c r="B21" s="1" t="s">
        <v>49</v>
      </c>
      <c r="C21" s="2">
        <v>90</v>
      </c>
      <c r="D21" s="2">
        <v>0</v>
      </c>
      <c r="E21" s="2">
        <v>0</v>
      </c>
      <c r="F21" s="2">
        <v>-161.93</v>
      </c>
      <c r="G21" s="2">
        <v>107</v>
      </c>
      <c r="H21" s="2">
        <v>29.841999999999999</v>
      </c>
      <c r="I21" s="2">
        <v>22.835000000000001</v>
      </c>
      <c r="J21" s="2">
        <v>25.327000000000002</v>
      </c>
      <c r="K21" s="2">
        <v>20.003</v>
      </c>
    </row>
    <row r="22" spans="1:11" x14ac:dyDescent="0.25">
      <c r="A22" s="7"/>
      <c r="B22" s="1" t="s">
        <v>50</v>
      </c>
      <c r="C22" s="2">
        <v>90</v>
      </c>
      <c r="D22" s="2">
        <v>0</v>
      </c>
      <c r="E22" s="2">
        <v>0</v>
      </c>
      <c r="F22" s="2">
        <v>-161.09</v>
      </c>
      <c r="G22" s="2">
        <v>115</v>
      </c>
      <c r="H22" s="2">
        <v>30</v>
      </c>
      <c r="I22" s="2">
        <v>23.117999999999999</v>
      </c>
      <c r="J22" s="2">
        <v>25.239000000000001</v>
      </c>
      <c r="K22" s="2">
        <v>20.984000000000002</v>
      </c>
    </row>
    <row r="23" spans="1:11" x14ac:dyDescent="0.25">
      <c r="A23" s="7" t="s">
        <v>13</v>
      </c>
      <c r="B23" s="1" t="s">
        <v>51</v>
      </c>
      <c r="C23" s="2">
        <v>90</v>
      </c>
      <c r="D23" s="2">
        <v>0</v>
      </c>
      <c r="E23" s="2">
        <v>0</v>
      </c>
      <c r="F23" s="2">
        <v>-201.75</v>
      </c>
      <c r="G23" s="2">
        <v>139</v>
      </c>
      <c r="H23" s="2">
        <v>30</v>
      </c>
      <c r="I23" s="2">
        <v>24</v>
      </c>
      <c r="J23" s="2">
        <v>25.844999999999999</v>
      </c>
      <c r="K23" s="2">
        <v>27.216000000000001</v>
      </c>
    </row>
    <row r="24" spans="1:11" x14ac:dyDescent="0.25">
      <c r="A24" s="7"/>
      <c r="B24" s="1" t="s">
        <v>52</v>
      </c>
      <c r="C24" s="2">
        <v>90</v>
      </c>
      <c r="D24" s="2">
        <v>0</v>
      </c>
      <c r="E24" s="2">
        <v>0</v>
      </c>
      <c r="F24" s="2">
        <v>-217.73</v>
      </c>
      <c r="G24" s="2">
        <v>144</v>
      </c>
      <c r="H24" s="2">
        <v>30</v>
      </c>
      <c r="I24" s="2">
        <v>24</v>
      </c>
      <c r="J24" s="2">
        <v>25.719000000000001</v>
      </c>
      <c r="K24" s="2">
        <v>28.908000000000001</v>
      </c>
    </row>
    <row r="25" spans="1:11" x14ac:dyDescent="0.25">
      <c r="A25" s="7"/>
      <c r="B25" s="1" t="s">
        <v>53</v>
      </c>
      <c r="C25" s="2">
        <v>90</v>
      </c>
      <c r="D25" s="2">
        <v>0</v>
      </c>
      <c r="E25" s="2">
        <v>0</v>
      </c>
      <c r="F25" s="2">
        <v>-220.33</v>
      </c>
      <c r="G25" s="2">
        <v>156</v>
      </c>
      <c r="H25" s="2">
        <v>30</v>
      </c>
      <c r="I25" s="2">
        <v>24</v>
      </c>
      <c r="J25" s="2">
        <v>25.867000000000001</v>
      </c>
      <c r="K25" s="2">
        <v>27.081</v>
      </c>
    </row>
    <row r="26" spans="1:11" x14ac:dyDescent="0.25">
      <c r="A26" s="7"/>
      <c r="B26" s="1" t="s">
        <v>54</v>
      </c>
      <c r="C26" s="2">
        <v>90</v>
      </c>
      <c r="D26" s="2">
        <v>0</v>
      </c>
      <c r="E26" s="2">
        <v>0</v>
      </c>
      <c r="F26" s="2">
        <v>-212.65</v>
      </c>
      <c r="G26" s="2">
        <v>154</v>
      </c>
      <c r="H26" s="2">
        <v>30</v>
      </c>
      <c r="I26" s="2">
        <v>24</v>
      </c>
      <c r="J26" s="2">
        <v>25.788</v>
      </c>
      <c r="K26" s="2">
        <v>30.212</v>
      </c>
    </row>
    <row r="27" spans="1:11" x14ac:dyDescent="0.25">
      <c r="A27" s="7" t="s">
        <v>14</v>
      </c>
      <c r="B27" s="1" t="s">
        <v>55</v>
      </c>
      <c r="C27" s="2">
        <v>90</v>
      </c>
      <c r="D27" s="2">
        <v>0</v>
      </c>
      <c r="E27" s="2">
        <v>0</v>
      </c>
      <c r="F27" s="2">
        <v>-214.68</v>
      </c>
      <c r="G27" s="2">
        <v>152</v>
      </c>
      <c r="H27" s="2">
        <v>30</v>
      </c>
      <c r="I27" s="2">
        <v>24</v>
      </c>
      <c r="J27" s="2">
        <v>25.832999999999998</v>
      </c>
      <c r="K27" s="2">
        <v>29.826000000000001</v>
      </c>
    </row>
    <row r="28" spans="1:11" x14ac:dyDescent="0.25">
      <c r="A28" s="7"/>
      <c r="B28" s="1" t="s">
        <v>56</v>
      </c>
      <c r="C28" s="2">
        <v>90</v>
      </c>
      <c r="D28" s="2">
        <v>0</v>
      </c>
      <c r="E28" s="2">
        <v>0</v>
      </c>
      <c r="F28" s="2">
        <v>-219.69</v>
      </c>
      <c r="G28" s="2">
        <v>157</v>
      </c>
      <c r="H28" s="2">
        <v>30</v>
      </c>
      <c r="I28" s="2">
        <v>24</v>
      </c>
      <c r="J28" s="2">
        <v>25.821000000000002</v>
      </c>
      <c r="K28" s="2">
        <v>31.687000000000001</v>
      </c>
    </row>
    <row r="29" spans="1:11" x14ac:dyDescent="0.25">
      <c r="A29" s="7"/>
      <c r="B29" s="1" t="s">
        <v>57</v>
      </c>
      <c r="C29" s="2">
        <v>90</v>
      </c>
      <c r="D29" s="2">
        <v>0</v>
      </c>
      <c r="E29" s="2">
        <v>0</v>
      </c>
      <c r="F29" s="2">
        <v>-228.7</v>
      </c>
      <c r="G29" s="2">
        <v>158</v>
      </c>
      <c r="H29" s="2">
        <v>30</v>
      </c>
      <c r="I29" s="2">
        <v>24</v>
      </c>
      <c r="J29" s="2">
        <v>24.474</v>
      </c>
      <c r="K29" s="2">
        <v>29.120999999999999</v>
      </c>
    </row>
    <row r="30" spans="1:11" x14ac:dyDescent="0.25">
      <c r="A30" s="7"/>
      <c r="B30" s="1" t="s">
        <v>58</v>
      </c>
      <c r="C30" s="2">
        <v>90</v>
      </c>
      <c r="D30" s="2">
        <v>0</v>
      </c>
      <c r="E30" s="2">
        <v>0</v>
      </c>
      <c r="F30" s="2">
        <v>-263.32</v>
      </c>
      <c r="G30" s="2">
        <v>162</v>
      </c>
      <c r="H30" s="2">
        <v>30</v>
      </c>
      <c r="I30" s="2">
        <v>24</v>
      </c>
      <c r="J30" s="2">
        <v>26.062000000000001</v>
      </c>
      <c r="K30" s="2">
        <v>36.271000000000001</v>
      </c>
    </row>
    <row r="31" spans="1:11" x14ac:dyDescent="0.25">
      <c r="A31" s="7"/>
      <c r="B31" s="1" t="s">
        <v>59</v>
      </c>
      <c r="C31" s="2">
        <v>90</v>
      </c>
      <c r="D31" s="2">
        <v>0</v>
      </c>
      <c r="E31" s="2">
        <v>0</v>
      </c>
      <c r="F31" s="2">
        <v>-295.52</v>
      </c>
      <c r="G31" s="2">
        <v>163</v>
      </c>
      <c r="H31" s="2">
        <v>30</v>
      </c>
      <c r="I31" s="2">
        <v>24</v>
      </c>
      <c r="J31" s="2">
        <v>26.483000000000001</v>
      </c>
      <c r="K31" s="2">
        <v>35.65</v>
      </c>
    </row>
    <row r="32" spans="1:11" x14ac:dyDescent="0.25">
      <c r="A32" s="7" t="s">
        <v>15</v>
      </c>
      <c r="B32" s="1" t="s">
        <v>60</v>
      </c>
      <c r="C32" s="2">
        <v>90</v>
      </c>
      <c r="D32" s="2">
        <v>0</v>
      </c>
      <c r="E32" s="2">
        <v>0</v>
      </c>
      <c r="F32" s="2">
        <v>-263.7</v>
      </c>
      <c r="G32" s="2">
        <v>160</v>
      </c>
      <c r="H32" s="2">
        <v>30</v>
      </c>
      <c r="I32" s="2">
        <v>24</v>
      </c>
      <c r="J32" s="2">
        <v>26.161999999999999</v>
      </c>
      <c r="K32" s="2">
        <v>36.619999999999997</v>
      </c>
    </row>
    <row r="33" spans="1:11" x14ac:dyDescent="0.25">
      <c r="A33" s="7"/>
      <c r="B33" s="1" t="s">
        <v>61</v>
      </c>
      <c r="C33" s="2">
        <v>90</v>
      </c>
      <c r="D33" s="2">
        <v>0</v>
      </c>
      <c r="E33" s="2">
        <v>0</v>
      </c>
      <c r="F33" s="2">
        <v>-287.20999999999998</v>
      </c>
      <c r="G33" s="2">
        <v>162</v>
      </c>
      <c r="H33" s="2">
        <v>30</v>
      </c>
      <c r="I33" s="2">
        <v>24</v>
      </c>
      <c r="J33" s="2">
        <v>26.213000000000001</v>
      </c>
      <c r="K33" s="2">
        <v>34.027000000000001</v>
      </c>
    </row>
    <row r="34" spans="1:11" x14ac:dyDescent="0.25">
      <c r="A34" s="7"/>
      <c r="B34" s="1" t="s">
        <v>62</v>
      </c>
      <c r="C34" s="2">
        <v>90</v>
      </c>
      <c r="D34" s="2">
        <v>0</v>
      </c>
      <c r="E34" s="2">
        <v>0</v>
      </c>
      <c r="F34" s="2">
        <v>-245.44</v>
      </c>
      <c r="G34" s="2">
        <v>161</v>
      </c>
      <c r="H34" s="2">
        <v>30</v>
      </c>
      <c r="I34" s="2">
        <v>24</v>
      </c>
      <c r="J34" s="2">
        <v>25.934000000000001</v>
      </c>
      <c r="K34" s="2">
        <v>33.421999999999997</v>
      </c>
    </row>
    <row r="35" spans="1:11" x14ac:dyDescent="0.25">
      <c r="A35" s="7"/>
      <c r="B35" s="1" t="s">
        <v>63</v>
      </c>
      <c r="C35" s="2">
        <v>90</v>
      </c>
      <c r="D35" s="2">
        <v>0</v>
      </c>
      <c r="E35" s="2">
        <v>0</v>
      </c>
      <c r="F35" s="2">
        <v>-249.71</v>
      </c>
      <c r="G35" s="2">
        <v>159</v>
      </c>
      <c r="H35" s="2">
        <v>30</v>
      </c>
      <c r="I35" s="2">
        <v>24</v>
      </c>
      <c r="J35" s="2">
        <v>26.077999999999999</v>
      </c>
      <c r="K35" s="2">
        <v>33.548999999999999</v>
      </c>
    </row>
    <row r="36" spans="1:11" x14ac:dyDescent="0.25">
      <c r="A36" s="7" t="s">
        <v>16</v>
      </c>
      <c r="B36" s="1" t="s">
        <v>64</v>
      </c>
      <c r="C36" s="2">
        <v>90</v>
      </c>
      <c r="D36" s="2">
        <v>0</v>
      </c>
      <c r="E36" s="2">
        <v>0</v>
      </c>
      <c r="F36" s="2">
        <v>-249.83</v>
      </c>
      <c r="G36" s="2">
        <v>158</v>
      </c>
      <c r="H36" s="2">
        <v>30</v>
      </c>
      <c r="I36" s="2">
        <v>24</v>
      </c>
      <c r="J36" s="2">
        <v>25.994</v>
      </c>
      <c r="K36" s="2">
        <v>30.641999999999999</v>
      </c>
    </row>
    <row r="37" spans="1:11" x14ac:dyDescent="0.25">
      <c r="A37" s="7"/>
      <c r="B37" s="1" t="s">
        <v>65</v>
      </c>
      <c r="C37" s="2">
        <v>90</v>
      </c>
      <c r="D37" s="2">
        <v>0</v>
      </c>
      <c r="E37" s="2">
        <v>0</v>
      </c>
      <c r="F37" s="2">
        <v>-240.52</v>
      </c>
      <c r="G37" s="2">
        <v>158</v>
      </c>
      <c r="H37" s="2">
        <v>30</v>
      </c>
      <c r="I37" s="2">
        <v>24</v>
      </c>
      <c r="J37" s="2">
        <v>25.896999999999998</v>
      </c>
      <c r="K37" s="2">
        <v>31.44</v>
      </c>
    </row>
    <row r="38" spans="1:11" x14ac:dyDescent="0.25">
      <c r="A38" s="7"/>
      <c r="B38" s="1" t="s">
        <v>66</v>
      </c>
      <c r="C38" s="2">
        <v>90</v>
      </c>
      <c r="D38" s="2">
        <v>0</v>
      </c>
      <c r="E38" s="2">
        <v>0</v>
      </c>
      <c r="F38" s="2">
        <v>-226.83</v>
      </c>
      <c r="G38" s="2">
        <v>156</v>
      </c>
      <c r="H38" s="2">
        <v>30</v>
      </c>
      <c r="I38" s="2">
        <v>24</v>
      </c>
      <c r="J38" s="2">
        <v>25.794</v>
      </c>
      <c r="K38" s="2">
        <v>30.007999999999999</v>
      </c>
    </row>
    <row r="39" spans="1:11" x14ac:dyDescent="0.25">
      <c r="A39" s="7"/>
      <c r="B39" s="1" t="s">
        <v>67</v>
      </c>
      <c r="C39" s="2">
        <v>90</v>
      </c>
      <c r="D39" s="2">
        <v>0</v>
      </c>
      <c r="E39" s="2">
        <v>0</v>
      </c>
      <c r="F39" s="2">
        <v>-206.39</v>
      </c>
      <c r="G39" s="2">
        <v>153</v>
      </c>
      <c r="H39" s="2">
        <v>30</v>
      </c>
      <c r="I39" s="2">
        <v>24</v>
      </c>
      <c r="J39" s="2">
        <v>25.683</v>
      </c>
      <c r="K39" s="2">
        <v>28.042999999999999</v>
      </c>
    </row>
    <row r="40" spans="1:11" x14ac:dyDescent="0.25">
      <c r="A40" s="7"/>
      <c r="B40" s="1" t="s">
        <v>68</v>
      </c>
      <c r="C40" s="2">
        <v>90</v>
      </c>
      <c r="D40" s="2">
        <v>0</v>
      </c>
      <c r="E40" s="2">
        <v>0</v>
      </c>
      <c r="F40" s="2">
        <v>-187.7</v>
      </c>
      <c r="G40" s="2">
        <v>146</v>
      </c>
      <c r="H40" s="2">
        <v>30</v>
      </c>
      <c r="I40" s="2">
        <v>24</v>
      </c>
      <c r="J40" s="2">
        <v>25.643999999999998</v>
      </c>
      <c r="K40" s="2">
        <v>29.507000000000001</v>
      </c>
    </row>
    <row r="41" spans="1:11" x14ac:dyDescent="0.25">
      <c r="A41" s="7" t="s">
        <v>17</v>
      </c>
      <c r="B41" s="1" t="s">
        <v>69</v>
      </c>
      <c r="C41" s="2">
        <v>90</v>
      </c>
      <c r="D41" s="2">
        <v>0</v>
      </c>
      <c r="E41" s="2">
        <v>0</v>
      </c>
      <c r="F41" s="2">
        <v>-181.63</v>
      </c>
      <c r="G41" s="2">
        <v>148</v>
      </c>
      <c r="H41" s="2">
        <v>30</v>
      </c>
      <c r="I41" s="2">
        <v>24</v>
      </c>
      <c r="J41" s="2">
        <v>25.655999999999999</v>
      </c>
      <c r="K41" s="2">
        <v>29.663</v>
      </c>
    </row>
    <row r="42" spans="1:11" x14ac:dyDescent="0.25">
      <c r="A42" s="7"/>
      <c r="B42" s="1" t="s">
        <v>70</v>
      </c>
      <c r="C42" s="2">
        <v>90</v>
      </c>
      <c r="D42" s="2">
        <v>0</v>
      </c>
      <c r="E42" s="2">
        <v>0</v>
      </c>
      <c r="F42" s="2">
        <v>-164.12</v>
      </c>
      <c r="G42" s="2">
        <v>124</v>
      </c>
      <c r="H42" s="2">
        <v>30</v>
      </c>
      <c r="I42" s="2">
        <v>24</v>
      </c>
      <c r="J42" s="2">
        <v>25.382999999999999</v>
      </c>
      <c r="K42" s="2">
        <v>22.454000000000001</v>
      </c>
    </row>
    <row r="43" spans="1:11" x14ac:dyDescent="0.25">
      <c r="A43" s="7"/>
      <c r="B43" s="1" t="s">
        <v>71</v>
      </c>
      <c r="C43" s="2">
        <v>90</v>
      </c>
      <c r="D43" s="2">
        <v>0</v>
      </c>
      <c r="E43" s="2">
        <v>0</v>
      </c>
      <c r="F43" s="2">
        <v>-134.6</v>
      </c>
      <c r="G43" s="2">
        <v>98</v>
      </c>
      <c r="H43" s="2">
        <v>30</v>
      </c>
      <c r="I43" s="2">
        <v>22.795999999999999</v>
      </c>
      <c r="J43" s="2">
        <v>25.091000000000001</v>
      </c>
      <c r="K43" s="2">
        <v>22.98</v>
      </c>
    </row>
    <row r="44" spans="1:11" x14ac:dyDescent="0.25">
      <c r="A44" s="7"/>
      <c r="B44" s="1" t="s">
        <v>72</v>
      </c>
      <c r="C44" s="15">
        <v>84.260829522733218</v>
      </c>
      <c r="D44" s="2">
        <v>0</v>
      </c>
      <c r="E44" s="2">
        <v>0</v>
      </c>
      <c r="F44" s="2">
        <v>-110.3</v>
      </c>
      <c r="G44" s="2">
        <v>81</v>
      </c>
      <c r="H44" s="2">
        <v>28.896000000000001</v>
      </c>
      <c r="I44" s="2">
        <v>22.515000000000001</v>
      </c>
      <c r="J44" s="2">
        <v>24.715</v>
      </c>
      <c r="K44" s="2">
        <v>22.928000000000001</v>
      </c>
    </row>
    <row r="45" spans="1:11" x14ac:dyDescent="0.25">
      <c r="A45" s="7" t="s">
        <v>18</v>
      </c>
      <c r="B45" s="1" t="s">
        <v>73</v>
      </c>
      <c r="C45" s="15">
        <v>78.463040967184511</v>
      </c>
      <c r="D45" s="2">
        <v>0</v>
      </c>
      <c r="E45" s="2">
        <v>0</v>
      </c>
      <c r="F45" s="2">
        <v>-103.37</v>
      </c>
      <c r="G45" s="2">
        <v>77</v>
      </c>
      <c r="H45" s="2">
        <v>29.135999999999999</v>
      </c>
      <c r="I45" s="2">
        <v>21.254000000000001</v>
      </c>
      <c r="J45" s="2">
        <v>24.396000000000001</v>
      </c>
      <c r="K45" s="2">
        <v>19.811</v>
      </c>
    </row>
    <row r="46" spans="1:11" x14ac:dyDescent="0.25">
      <c r="A46" s="7"/>
      <c r="B46" s="1" t="s">
        <v>74</v>
      </c>
      <c r="C46" s="15">
        <v>72.542396876277905</v>
      </c>
      <c r="D46" s="2">
        <v>0</v>
      </c>
      <c r="E46" s="2">
        <v>0</v>
      </c>
      <c r="F46" s="2">
        <v>-94.69</v>
      </c>
      <c r="G46" s="2">
        <v>73</v>
      </c>
      <c r="H46" s="2">
        <v>27.608000000000001</v>
      </c>
      <c r="I46" s="2">
        <v>21.975999999999999</v>
      </c>
      <c r="J46" s="2">
        <v>24.359000000000002</v>
      </c>
      <c r="K46" s="2">
        <v>21.126999999999999</v>
      </c>
    </row>
    <row r="47" spans="1:11" x14ac:dyDescent="0.25">
      <c r="A47" s="7"/>
      <c r="B47" s="1" t="s">
        <v>75</v>
      </c>
      <c r="C47" s="15">
        <v>72.542396876277905</v>
      </c>
      <c r="D47" s="2">
        <v>0</v>
      </c>
      <c r="E47" s="2">
        <v>0</v>
      </c>
      <c r="F47" s="2">
        <v>-82.86</v>
      </c>
      <c r="G47" s="2">
        <v>65</v>
      </c>
      <c r="H47" s="2">
        <v>26.481000000000002</v>
      </c>
      <c r="I47" s="2">
        <v>21.46</v>
      </c>
      <c r="J47" s="2">
        <v>23.867999999999999</v>
      </c>
      <c r="K47" s="2">
        <v>19.655000000000001</v>
      </c>
    </row>
    <row r="48" spans="1:11" x14ac:dyDescent="0.25">
      <c r="A48" s="7"/>
      <c r="B48" s="1" t="s">
        <v>76</v>
      </c>
      <c r="C48" s="15">
        <v>66.421821521798165</v>
      </c>
      <c r="D48" s="2">
        <v>0</v>
      </c>
      <c r="E48" s="2">
        <v>0</v>
      </c>
      <c r="F48" s="2">
        <v>-64.430000000000007</v>
      </c>
      <c r="G48" s="2">
        <v>60</v>
      </c>
      <c r="H48" s="2">
        <v>26.370999999999999</v>
      </c>
      <c r="I48" s="2">
        <v>20.446000000000002</v>
      </c>
      <c r="J48" s="2">
        <v>23.321000000000002</v>
      </c>
      <c r="K48" s="2">
        <v>17.731999999999999</v>
      </c>
    </row>
    <row r="49" spans="1:11" x14ac:dyDescent="0.25">
      <c r="A49" s="7" t="s">
        <v>19</v>
      </c>
      <c r="B49" s="1" t="s">
        <v>77</v>
      </c>
      <c r="C49" s="2">
        <v>60</v>
      </c>
      <c r="D49" s="2">
        <v>0</v>
      </c>
      <c r="E49" s="2">
        <v>0</v>
      </c>
      <c r="F49" s="2">
        <v>-49.53</v>
      </c>
      <c r="G49" s="2">
        <v>58</v>
      </c>
      <c r="H49" s="2">
        <v>25.907</v>
      </c>
      <c r="I49" s="2">
        <v>19.489999999999998</v>
      </c>
      <c r="J49" s="2">
        <v>22.766999999999999</v>
      </c>
      <c r="K49" s="2">
        <v>15.64</v>
      </c>
    </row>
    <row r="50" spans="1:11" x14ac:dyDescent="0.25">
      <c r="A50" s="7"/>
      <c r="B50" s="1" t="s">
        <v>78</v>
      </c>
      <c r="C50" s="2">
        <v>60</v>
      </c>
      <c r="D50" s="2">
        <v>0</v>
      </c>
      <c r="E50" s="2">
        <v>0</v>
      </c>
      <c r="F50" s="2">
        <v>-24.31</v>
      </c>
      <c r="G50" s="2">
        <v>52</v>
      </c>
      <c r="H50" s="2">
        <v>24</v>
      </c>
      <c r="I50" s="2">
        <v>17.777000000000001</v>
      </c>
      <c r="J50" s="2">
        <v>21.681999999999999</v>
      </c>
      <c r="K50" s="2">
        <v>10.535</v>
      </c>
    </row>
    <row r="51" spans="1:11" x14ac:dyDescent="0.25">
      <c r="A51" s="7"/>
      <c r="B51" s="1" t="s">
        <v>79</v>
      </c>
      <c r="C51" s="2">
        <v>60</v>
      </c>
      <c r="D51" s="2">
        <v>0.53</v>
      </c>
      <c r="E51" s="2">
        <v>4</v>
      </c>
      <c r="F51" s="2">
        <v>-12.53</v>
      </c>
      <c r="G51" s="2">
        <v>45</v>
      </c>
      <c r="H51" s="2">
        <v>24</v>
      </c>
      <c r="I51" s="2">
        <v>15.538</v>
      </c>
      <c r="J51" s="2">
        <v>20.733000000000001</v>
      </c>
      <c r="K51" s="2">
        <v>9.3355999999999995</v>
      </c>
    </row>
    <row r="52" spans="1:11" x14ac:dyDescent="0.25">
      <c r="A52" s="7"/>
      <c r="B52" s="1" t="s">
        <v>80</v>
      </c>
      <c r="C52" s="2">
        <v>60</v>
      </c>
      <c r="D52" s="2">
        <v>0.08</v>
      </c>
      <c r="E52" s="2">
        <v>2</v>
      </c>
      <c r="F52" s="2">
        <v>-42.07</v>
      </c>
      <c r="G52" s="2">
        <v>53</v>
      </c>
      <c r="H52" s="2">
        <v>24.225000000000001</v>
      </c>
      <c r="I52" s="2">
        <v>16.815999999999999</v>
      </c>
      <c r="J52" s="2">
        <v>22.228999999999999</v>
      </c>
      <c r="K52" s="2">
        <v>12.592000000000001</v>
      </c>
    </row>
    <row r="53" spans="1:11" x14ac:dyDescent="0.25">
      <c r="A53" s="7"/>
      <c r="B53" s="1" t="s">
        <v>81</v>
      </c>
      <c r="C53" s="2">
        <v>60</v>
      </c>
      <c r="D53" s="2">
        <v>0</v>
      </c>
      <c r="E53" s="2">
        <v>0</v>
      </c>
      <c r="F53" s="2">
        <v>-28.95</v>
      </c>
      <c r="G53" s="2">
        <v>62</v>
      </c>
      <c r="H53" s="2">
        <v>24.234000000000002</v>
      </c>
      <c r="I53" s="2">
        <v>19.202000000000002</v>
      </c>
      <c r="J53" s="2">
        <v>22.266999999999999</v>
      </c>
      <c r="K53" s="2">
        <v>13.007</v>
      </c>
    </row>
    <row r="54" spans="1:11" x14ac:dyDescent="0.25">
      <c r="A54" s="7" t="s">
        <v>98</v>
      </c>
      <c r="B54" s="7"/>
      <c r="C54" s="7"/>
      <c r="D54" s="8">
        <f t="shared" ref="D54:I54" si="0">AVERAGE(D2:D53)</f>
        <v>0.10942307692307691</v>
      </c>
      <c r="E54" s="8">
        <f t="shared" si="0"/>
        <v>0.82692307692307687</v>
      </c>
      <c r="F54" s="8">
        <f t="shared" si="0"/>
        <v>-129.87557692307692</v>
      </c>
      <c r="G54" s="8">
        <f t="shared" si="0"/>
        <v>100.01923076923077</v>
      </c>
      <c r="H54" s="8">
        <f t="shared" si="0"/>
        <v>27.81517307692307</v>
      </c>
      <c r="I54" s="8">
        <f t="shared" si="0"/>
        <v>21.13536538461539</v>
      </c>
      <c r="J54" s="8">
        <f>AVERAGE(J2:J53)</f>
        <v>24.04940384615384</v>
      </c>
      <c r="K54" s="8">
        <f>AVERAGE(K2:K53)</f>
        <v>21.116442307692314</v>
      </c>
    </row>
    <row r="56" spans="1:11" x14ac:dyDescent="0.25">
      <c r="A56" s="11" t="s">
        <v>99</v>
      </c>
      <c r="B56" s="11"/>
    </row>
    <row r="57" spans="1:11" x14ac:dyDescent="0.25">
      <c r="A57" s="4" t="s">
        <v>22</v>
      </c>
      <c r="B57" s="5">
        <f>SUM(D2:D53)+ABS(SUM(F2:F53))</f>
        <v>6759.2199999999993</v>
      </c>
    </row>
    <row r="58" spans="1:11" x14ac:dyDescent="0.25">
      <c r="A58" s="4" t="s">
        <v>20</v>
      </c>
      <c r="B58" s="5">
        <f>SUM(E2:E53,G2:G53)</f>
        <v>5244</v>
      </c>
    </row>
    <row r="59" spans="1:11" x14ac:dyDescent="0.25">
      <c r="A59" s="4" t="s">
        <v>21</v>
      </c>
      <c r="B59" s="6">
        <f>AVERAGE(K2:K53)</f>
        <v>21.116442307692314</v>
      </c>
    </row>
    <row r="60" spans="1:11" x14ac:dyDescent="0.25">
      <c r="A60" s="12"/>
      <c r="B60" s="12"/>
    </row>
    <row r="61" spans="1:11" x14ac:dyDescent="0.25">
      <c r="A61" s="4" t="s">
        <v>23</v>
      </c>
      <c r="B61" s="5">
        <f>SUM(D23:D35)+ABS(SUM(F23:F35))</f>
        <v>3120.43</v>
      </c>
    </row>
    <row r="62" spans="1:11" x14ac:dyDescent="0.25">
      <c r="A62" s="4" t="s">
        <v>24</v>
      </c>
      <c r="B62" s="5">
        <f>SUM(E3:E23,G23:G35)</f>
        <v>2064</v>
      </c>
    </row>
    <row r="63" spans="1:11" x14ac:dyDescent="0.25">
      <c r="A63" s="4" t="s">
        <v>25</v>
      </c>
      <c r="B63" s="6">
        <f>AVERAGE(J23:J35)</f>
        <v>25.867615384615384</v>
      </c>
    </row>
    <row r="64" spans="1:11" x14ac:dyDescent="0.25">
      <c r="A64" s="12"/>
      <c r="B64" s="12"/>
    </row>
    <row r="65" spans="1:2" x14ac:dyDescent="0.25">
      <c r="A65" s="4" t="s">
        <v>26</v>
      </c>
      <c r="B65" s="5">
        <f>SUM(D2:D9,D49:D53)+ABS(SUM(F2:F9,F49:F53))</f>
        <v>282.72000000000003</v>
      </c>
    </row>
    <row r="66" spans="1:2" x14ac:dyDescent="0.25">
      <c r="A66" s="4" t="s">
        <v>27</v>
      </c>
      <c r="B66" s="5">
        <f>SUM(E2:E9,E49:E53,G2:G9,G49:G53)</f>
        <v>606</v>
      </c>
    </row>
    <row r="67" spans="1:2" x14ac:dyDescent="0.25">
      <c r="A67" s="4" t="s">
        <v>28</v>
      </c>
      <c r="B67" s="6">
        <f>AVERAGE(K2:K9,K49:K53)</f>
        <v>10.387653846153846</v>
      </c>
    </row>
  </sheetData>
  <mergeCells count="14">
    <mergeCell ref="A2:A5"/>
    <mergeCell ref="A6:A9"/>
    <mergeCell ref="A10:A13"/>
    <mergeCell ref="A41:A44"/>
    <mergeCell ref="A45:A48"/>
    <mergeCell ref="A27:A31"/>
    <mergeCell ref="A32:A35"/>
    <mergeCell ref="A36:A40"/>
    <mergeCell ref="A54:C54"/>
    <mergeCell ref="A56:B56"/>
    <mergeCell ref="A14:A18"/>
    <mergeCell ref="A19:A22"/>
    <mergeCell ref="A23:A26"/>
    <mergeCell ref="A49:A53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workbookViewId="0">
      <selection activeCell="F3" sqref="F3"/>
    </sheetView>
  </sheetViews>
  <sheetFormatPr defaultColWidth="9.140625" defaultRowHeight="15" x14ac:dyDescent="0.25"/>
  <cols>
    <col min="1" max="1" width="18.28515625" style="3" bestFit="1" customWidth="1"/>
    <col min="2" max="5" width="25.7109375" style="3" customWidth="1"/>
    <col min="6" max="6" width="18.28515625" style="3" bestFit="1" customWidth="1"/>
    <col min="7" max="7" width="21.140625" style="3" bestFit="1" customWidth="1"/>
    <col min="8" max="8" width="16.7109375" style="3" bestFit="1" customWidth="1"/>
    <col min="9" max="9" width="31.85546875" style="3" bestFit="1" customWidth="1"/>
    <col min="10" max="10" width="33.28515625" style="3" bestFit="1" customWidth="1"/>
    <col min="11" max="12" width="26.7109375" style="3" bestFit="1" customWidth="1"/>
    <col min="13" max="13" width="11.7109375" style="3" bestFit="1" customWidth="1"/>
    <col min="14" max="14" width="18.5703125" style="3" bestFit="1" customWidth="1"/>
    <col min="15" max="15" width="10.85546875" style="3" bestFit="1" customWidth="1"/>
    <col min="16" max="16" width="13.85546875" style="3" bestFit="1" customWidth="1"/>
    <col min="17" max="17" width="17.7109375" style="3" bestFit="1" customWidth="1"/>
    <col min="18" max="19" width="12" style="3" bestFit="1" customWidth="1"/>
    <col min="20" max="16384" width="9.140625" style="3"/>
  </cols>
  <sheetData>
    <row r="1" spans="1:19" ht="45" x14ac:dyDescent="0.25">
      <c r="A1" s="22"/>
      <c r="B1" s="10" t="s">
        <v>22</v>
      </c>
      <c r="C1" s="10" t="s">
        <v>26</v>
      </c>
      <c r="D1" s="10" t="s">
        <v>23</v>
      </c>
      <c r="E1" s="10" t="s">
        <v>102</v>
      </c>
      <c r="F1" s="16"/>
      <c r="G1" s="17"/>
      <c r="H1" s="17"/>
      <c r="I1" s="17"/>
      <c r="J1" s="17"/>
      <c r="K1" s="17"/>
      <c r="L1" s="17"/>
      <c r="M1" s="17"/>
      <c r="O1" s="17"/>
      <c r="P1" s="17"/>
      <c r="Q1" s="17"/>
      <c r="R1" s="17"/>
      <c r="S1" s="17"/>
    </row>
    <row r="2" spans="1:19" x14ac:dyDescent="0.25">
      <c r="A2" s="24" t="s">
        <v>101</v>
      </c>
      <c r="B2" s="2">
        <f>'No Shading'!$B$57</f>
        <v>7338.67</v>
      </c>
      <c r="C2" s="2">
        <f>'No Shading'!$B$65</f>
        <v>427.57000000000005</v>
      </c>
      <c r="D2" s="2">
        <f>'No Shading'!$B$61</f>
        <v>3204.08</v>
      </c>
      <c r="E2" s="23"/>
      <c r="L2" s="18"/>
      <c r="O2" s="19"/>
    </row>
    <row r="3" spans="1:19" x14ac:dyDescent="0.25">
      <c r="A3" s="24" t="s">
        <v>92</v>
      </c>
      <c r="B3" s="2">
        <f>'Steady Horizontal'!$B$57</f>
        <v>6788.02</v>
      </c>
      <c r="C3" s="2">
        <f>'Steady Horizontal'!$B$65</f>
        <v>297.51</v>
      </c>
      <c r="D3" s="2">
        <f>'Steady Horizontal'!$B$61</f>
        <v>3120.43</v>
      </c>
      <c r="E3" s="20">
        <f>(($B$2-B3)/$B$2)*100</f>
        <v>7.5034032052129289</v>
      </c>
      <c r="L3" s="18"/>
      <c r="O3" s="17"/>
    </row>
    <row r="4" spans="1:19" x14ac:dyDescent="0.25">
      <c r="A4" s="24" t="s">
        <v>93</v>
      </c>
      <c r="B4" s="21">
        <f>'Dynamic Horizontal'!$B$57</f>
        <v>6861.81</v>
      </c>
      <c r="C4" s="21">
        <f>'Dynamic Horizontal'!$B$65</f>
        <v>297.51</v>
      </c>
      <c r="D4" s="21">
        <f>'Dynamic Horizontal'!$B$61</f>
        <v>3158.25</v>
      </c>
      <c r="E4" s="20">
        <f t="shared" ref="E4:E6" si="0">(($B$2-B4)/$B$2)*100</f>
        <v>6.497907659017228</v>
      </c>
      <c r="F4" s="14"/>
      <c r="G4" s="14"/>
      <c r="H4" s="14"/>
      <c r="I4" s="14"/>
      <c r="J4" s="14"/>
      <c r="K4" s="14"/>
      <c r="L4" s="18"/>
      <c r="O4" s="17"/>
    </row>
    <row r="5" spans="1:19" x14ac:dyDescent="0.25">
      <c r="A5" s="24" t="s">
        <v>94</v>
      </c>
      <c r="B5" s="2">
        <f>'Steady Tilt'!$B$57</f>
        <v>6686.2099999999991</v>
      </c>
      <c r="C5" s="2">
        <f>'Steady Tilt'!$B$65</f>
        <v>265.62</v>
      </c>
      <c r="D5" s="2">
        <f>'Steady Tilt'!$B$61</f>
        <v>3108.5399999999995</v>
      </c>
      <c r="E5" s="20">
        <f t="shared" si="0"/>
        <v>8.8907118047275713</v>
      </c>
      <c r="H5" s="17"/>
      <c r="I5" s="17"/>
      <c r="J5" s="17"/>
      <c r="K5" s="17"/>
      <c r="L5" s="18"/>
      <c r="O5" s="17"/>
    </row>
    <row r="6" spans="1:19" x14ac:dyDescent="0.25">
      <c r="A6" s="24" t="s">
        <v>95</v>
      </c>
      <c r="B6" s="2">
        <f>'Dynamic Tilt'!$B$57</f>
        <v>6759.2199999999993</v>
      </c>
      <c r="C6" s="2">
        <f>'Dynamic Tilt'!$B$65</f>
        <v>282.72000000000003</v>
      </c>
      <c r="D6" s="2">
        <f>'Dynamic Tilt'!$B$61</f>
        <v>3120.43</v>
      </c>
      <c r="E6" s="20">
        <f t="shared" si="0"/>
        <v>7.8958448874251159</v>
      </c>
      <c r="H6" s="19"/>
      <c r="I6" s="19"/>
      <c r="J6" s="19"/>
      <c r="K6" s="19"/>
      <c r="L6" s="18"/>
      <c r="O6" s="17"/>
    </row>
    <row r="7" spans="1:19" x14ac:dyDescent="0.25">
      <c r="A7" s="17"/>
      <c r="H7" s="19"/>
      <c r="I7" s="19"/>
      <c r="J7" s="19"/>
      <c r="K7" s="19"/>
      <c r="L7" s="18"/>
      <c r="O7" s="17"/>
    </row>
    <row r="8" spans="1:19" x14ac:dyDescent="0.25">
      <c r="A8" s="17"/>
      <c r="H8" s="19"/>
      <c r="I8" s="19"/>
      <c r="J8" s="19"/>
      <c r="K8" s="19"/>
      <c r="L8" s="18"/>
      <c r="O8" s="17"/>
    </row>
    <row r="9" spans="1:19" x14ac:dyDescent="0.25">
      <c r="H9" s="19"/>
      <c r="I9" s="19"/>
      <c r="J9" s="19"/>
      <c r="K9" s="19"/>
      <c r="L9" s="18"/>
      <c r="O9" s="17"/>
    </row>
    <row r="10" spans="1:19" x14ac:dyDescent="0.25">
      <c r="A10" s="17"/>
      <c r="H10" s="19"/>
      <c r="I10" s="19"/>
      <c r="J10" s="19"/>
      <c r="K10" s="19"/>
      <c r="L10" s="18"/>
      <c r="O10" s="17"/>
    </row>
    <row r="11" spans="1:19" x14ac:dyDescent="0.25">
      <c r="A11" s="17"/>
      <c r="H11" s="19"/>
      <c r="I11" s="19"/>
      <c r="J11" s="19"/>
      <c r="K11" s="19"/>
      <c r="L11" s="18"/>
      <c r="O11" s="17"/>
    </row>
    <row r="12" spans="1:19" x14ac:dyDescent="0.25">
      <c r="A12" s="17"/>
      <c r="H12" s="19"/>
      <c r="I12" s="19"/>
      <c r="J12" s="19"/>
      <c r="K12" s="19"/>
      <c r="L12" s="18"/>
      <c r="O12" s="17"/>
    </row>
    <row r="13" spans="1:19" x14ac:dyDescent="0.25">
      <c r="H13" s="17"/>
      <c r="I13" s="17"/>
      <c r="J13" s="17"/>
      <c r="K13" s="17"/>
      <c r="L13" s="18"/>
      <c r="O13" s="17"/>
    </row>
    <row r="14" spans="1:19" x14ac:dyDescent="0.25">
      <c r="A14" s="17"/>
      <c r="L14" s="1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 Shading</vt:lpstr>
      <vt:lpstr>Steady Horizontal</vt:lpstr>
      <vt:lpstr>Dynamic Horizontal</vt:lpstr>
      <vt:lpstr>Steady Tilt</vt:lpstr>
      <vt:lpstr>Dynamic Tilt</vt:lpstr>
      <vt:lpstr>Comparison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Apostolis Kelepouris</dc:creator>
  <cp:lastModifiedBy>Apostolis Kelepouris</cp:lastModifiedBy>
  <dcterms:created xsi:type="dcterms:W3CDTF">2015-03-21T10:24:07Z</dcterms:created>
  <dcterms:modified xsi:type="dcterms:W3CDTF">2015-05-02T16:10:33Z</dcterms:modified>
</cp:coreProperties>
</file>